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0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BECC\CBECC-Res\CBECC-Res_trunk\RulesetDev\Rulesets\CA Res\Rules\"/>
    </mc:Choice>
  </mc:AlternateContent>
  <bookViews>
    <workbookView xWindow="456" yWindow="348" windowWidth="15456" windowHeight="10596" tabRatio="750" firstSheet="3" activeTab="9"/>
  </bookViews>
  <sheets>
    <sheet name="CA13ClimateZoneDesignDay" sheetId="9" r:id="rId1"/>
    <sheet name="CA13ClimateZoneDesignDay v3b" sheetId="4" r:id="rId2"/>
    <sheet name="CAClimateZoneInletMainsTemp" sheetId="10" r:id="rId3"/>
    <sheet name="CAClimateZoneDHWASHPAdj" sheetId="11" r:id="rId4"/>
    <sheet name="DHWTankAreaCoefs" sheetId="12" r:id="rId5"/>
    <sheet name="CARes_DHWTables" sheetId="13" r:id="rId6"/>
    <sheet name="CA13SlabEdgeInsulation" sheetId="3" r:id="rId7"/>
    <sheet name="CA13MaterialLibraryMap" sheetId="8" r:id="rId8"/>
    <sheet name="CA13HeatingEquipment" sheetId="1" r:id="rId9"/>
    <sheet name="CA13CoolingEquipment" sheetId="7" r:id="rId10"/>
    <sheet name="CA13DistributionSystems" sheetId="5" r:id="rId11"/>
  </sheets>
  <calcPr calcId="171027"/>
</workbook>
</file>

<file path=xl/calcChain.xml><?xml version="1.0" encoding="utf-8"?>
<calcChain xmlns="http://schemas.openxmlformats.org/spreadsheetml/2006/main">
  <c r="S191" i="7" l="1"/>
  <c r="S192" i="7"/>
  <c r="S193" i="7"/>
  <c r="S194" i="7"/>
  <c r="S195" i="7"/>
  <c r="S196" i="7"/>
  <c r="S197" i="7"/>
  <c r="S198" i="7"/>
  <c r="S199" i="7"/>
  <c r="S200" i="7"/>
  <c r="S201" i="7"/>
  <c r="S202" i="7"/>
  <c r="S203" i="7"/>
  <c r="S204" i="7"/>
  <c r="S205" i="7"/>
  <c r="S206" i="7"/>
  <c r="S207" i="7"/>
  <c r="S208" i="7"/>
  <c r="S209" i="7"/>
  <c r="S210" i="7"/>
  <c r="S211" i="7"/>
  <c r="S212" i="7"/>
  <c r="S213" i="7"/>
  <c r="S214" i="7"/>
  <c r="U172" i="1"/>
  <c r="U173" i="1"/>
  <c r="U174" i="1"/>
  <c r="U175" i="1"/>
  <c r="U176" i="1"/>
  <c r="U177" i="1"/>
  <c r="U178" i="1"/>
  <c r="U179" i="1"/>
  <c r="U180" i="1"/>
  <c r="U181" i="1"/>
  <c r="U182" i="1"/>
  <c r="K96" i="7"/>
  <c r="U87" i="1" l="1"/>
  <c r="U88" i="1"/>
  <c r="U89" i="1"/>
  <c r="U90" i="1"/>
  <c r="U91" i="1"/>
  <c r="U92" i="1"/>
  <c r="U93" i="1"/>
  <c r="U94" i="1"/>
  <c r="U95" i="1"/>
  <c r="U96" i="1"/>
  <c r="U97" i="1"/>
  <c r="P69" i="7" l="1"/>
  <c r="Q69" i="7"/>
  <c r="P60" i="7"/>
  <c r="Q60" i="7"/>
  <c r="P195" i="7" l="1"/>
  <c r="Q195" i="7"/>
  <c r="P196" i="7"/>
  <c r="Q196" i="7"/>
  <c r="P197" i="7"/>
  <c r="Q197" i="7"/>
  <c r="P198" i="7"/>
  <c r="Q198" i="7"/>
  <c r="P199" i="7"/>
  <c r="Q199" i="7"/>
  <c r="P200" i="7"/>
  <c r="Q200" i="7"/>
  <c r="P201" i="7"/>
  <c r="Q201" i="7"/>
  <c r="P202" i="7"/>
  <c r="Q202" i="7"/>
  <c r="P203" i="7"/>
  <c r="Q203" i="7"/>
  <c r="P204" i="7"/>
  <c r="Q204" i="7"/>
  <c r="P205" i="7"/>
  <c r="Q205" i="7"/>
  <c r="P206" i="7"/>
  <c r="Q206" i="7"/>
  <c r="P207" i="7"/>
  <c r="Q207" i="7"/>
  <c r="P208" i="7"/>
  <c r="Q208" i="7"/>
  <c r="P209" i="7"/>
  <c r="Q209" i="7"/>
  <c r="P210" i="7"/>
  <c r="Q210" i="7"/>
  <c r="P211" i="7"/>
  <c r="Q211" i="7"/>
  <c r="P212" i="7"/>
  <c r="Q212" i="7"/>
  <c r="P213" i="7"/>
  <c r="Q213" i="7"/>
  <c r="P214" i="7"/>
  <c r="Q214" i="7"/>
  <c r="P190" i="7"/>
  <c r="Q190" i="7"/>
  <c r="S190" i="7"/>
  <c r="K191" i="7"/>
  <c r="P191" i="7"/>
  <c r="Q191" i="7"/>
  <c r="P192" i="7"/>
  <c r="Q192" i="7"/>
  <c r="P193" i="7"/>
  <c r="Q193" i="7"/>
  <c r="P194" i="7"/>
  <c r="Q194" i="7"/>
  <c r="C191" i="7"/>
  <c r="C192" i="7" s="1"/>
  <c r="C193" i="7" s="1"/>
  <c r="C194" i="7" s="1"/>
  <c r="C195" i="7" s="1"/>
  <c r="C196" i="7" s="1"/>
  <c r="C197" i="7" s="1"/>
  <c r="C198" i="7" s="1"/>
  <c r="C199" i="7" s="1"/>
  <c r="C200" i="7" s="1"/>
  <c r="C201" i="7" s="1"/>
  <c r="C202" i="7" s="1"/>
  <c r="C203" i="7" s="1"/>
  <c r="C204" i="7" s="1"/>
  <c r="C205" i="7" s="1"/>
  <c r="C206" i="7" s="1"/>
  <c r="C207" i="7" s="1"/>
  <c r="C208" i="7" s="1"/>
  <c r="C209" i="7" s="1"/>
  <c r="C210" i="7" s="1"/>
  <c r="C211" i="7" s="1"/>
  <c r="C212" i="7" s="1"/>
  <c r="C213" i="7" s="1"/>
  <c r="C214" i="7" s="1"/>
  <c r="D190" i="7"/>
  <c r="D191" i="7" s="1"/>
  <c r="D192" i="7" s="1"/>
  <c r="D193" i="7" s="1"/>
  <c r="D194" i="7" s="1"/>
  <c r="D195" i="7" s="1"/>
  <c r="D196" i="7" s="1"/>
  <c r="D197" i="7" s="1"/>
  <c r="D198" i="7" s="1"/>
  <c r="D199" i="7" s="1"/>
  <c r="D200" i="7" s="1"/>
  <c r="D201" i="7" s="1"/>
  <c r="D202" i="7" s="1"/>
  <c r="D203" i="7" s="1"/>
  <c r="D204" i="7" s="1"/>
  <c r="D205" i="7" s="1"/>
  <c r="D206" i="7" s="1"/>
  <c r="D207" i="7" s="1"/>
  <c r="D208" i="7" s="1"/>
  <c r="D209" i="7" s="1"/>
  <c r="D210" i="7" s="1"/>
  <c r="D211" i="7" s="1"/>
  <c r="D212" i="7" s="1"/>
  <c r="D213" i="7" s="1"/>
  <c r="D214" i="7" s="1"/>
  <c r="C190" i="7"/>
  <c r="Q178" i="7"/>
  <c r="P178" i="7"/>
  <c r="Q177" i="7"/>
  <c r="P177" i="7"/>
  <c r="C164" i="7"/>
  <c r="C165" i="7" s="1"/>
  <c r="C166" i="7" s="1"/>
  <c r="C167" i="7" s="1"/>
  <c r="C168" i="7" s="1"/>
  <c r="C169" i="7" s="1"/>
  <c r="C170" i="7" s="1"/>
  <c r="C171" i="7" s="1"/>
  <c r="C172" i="7" s="1"/>
  <c r="C173" i="7" s="1"/>
  <c r="C174" i="7" s="1"/>
  <c r="C175" i="7" s="1"/>
  <c r="C176" i="7" s="1"/>
  <c r="C177" i="7" s="1"/>
  <c r="C178" i="7" s="1"/>
  <c r="C179" i="7" s="1"/>
  <c r="C180" i="7" s="1"/>
  <c r="C181" i="7" s="1"/>
  <c r="C182" i="7" s="1"/>
  <c r="C183" i="7" s="1"/>
  <c r="D163" i="7"/>
  <c r="D164" i="7" s="1"/>
  <c r="D165" i="7" s="1"/>
  <c r="D166" i="7" s="1"/>
  <c r="D167" i="7" s="1"/>
  <c r="D168" i="7" s="1"/>
  <c r="D169" i="7" s="1"/>
  <c r="D170" i="7" s="1"/>
  <c r="D171" i="7" s="1"/>
  <c r="D172" i="7" s="1"/>
  <c r="D173" i="7" s="1"/>
  <c r="D174" i="7" s="1"/>
  <c r="D175" i="7" s="1"/>
  <c r="D176" i="7" s="1"/>
  <c r="D177" i="7" s="1"/>
  <c r="D178" i="7" s="1"/>
  <c r="D179" i="7" s="1"/>
  <c r="D180" i="7" s="1"/>
  <c r="D181" i="7" s="1"/>
  <c r="D182" i="7" s="1"/>
  <c r="D183" i="7" s="1"/>
  <c r="C163" i="7"/>
  <c r="Q169" i="7"/>
  <c r="P169" i="7"/>
  <c r="Q168" i="7"/>
  <c r="P168" i="7"/>
  <c r="C137" i="7"/>
  <c r="C138" i="7" s="1"/>
  <c r="C139" i="7" s="1"/>
  <c r="C140" i="7" s="1"/>
  <c r="C141" i="7" s="1"/>
  <c r="C142" i="7" s="1"/>
  <c r="C143" i="7" s="1"/>
  <c r="C144" i="7" s="1"/>
  <c r="C145" i="7" s="1"/>
  <c r="C146" i="7" s="1"/>
  <c r="C147" i="7" s="1"/>
  <c r="C148" i="7" s="1"/>
  <c r="C149" i="7" s="1"/>
  <c r="C150" i="7" s="1"/>
  <c r="C151" i="7" s="1"/>
  <c r="C152" i="7" s="1"/>
  <c r="C153" i="7" s="1"/>
  <c r="C154" i="7" s="1"/>
  <c r="C155" i="7" s="1"/>
  <c r="C156" i="7" s="1"/>
  <c r="C157" i="7" s="1"/>
  <c r="C158" i="7" s="1"/>
  <c r="C159" i="7" s="1"/>
  <c r="C160" i="7" s="1"/>
  <c r="C136" i="7"/>
  <c r="Q151" i="7"/>
  <c r="P151" i="7"/>
  <c r="Q150" i="7"/>
  <c r="P150" i="7"/>
  <c r="Q142" i="7"/>
  <c r="P142" i="7"/>
  <c r="Q141" i="7"/>
  <c r="P141" i="7"/>
  <c r="Q115" i="7"/>
  <c r="P115" i="7"/>
  <c r="Q114" i="7"/>
  <c r="P114" i="7"/>
  <c r="Q124" i="7"/>
  <c r="P124" i="7"/>
  <c r="Q123" i="7"/>
  <c r="P123" i="7"/>
  <c r="C109" i="7"/>
  <c r="C110" i="7" s="1"/>
  <c r="C111" i="7" s="1"/>
  <c r="C112" i="7" s="1"/>
  <c r="C113" i="7" s="1"/>
  <c r="C114" i="7" s="1"/>
  <c r="C115" i="7" s="1"/>
  <c r="C116" i="7" s="1"/>
  <c r="C117" i="7" s="1"/>
  <c r="C118" i="7" s="1"/>
  <c r="C119" i="7" s="1"/>
  <c r="C120" i="7" s="1"/>
  <c r="C121" i="7" s="1"/>
  <c r="C122" i="7" s="1"/>
  <c r="C123" i="7" s="1"/>
  <c r="C124" i="7" s="1"/>
  <c r="C125" i="7" s="1"/>
  <c r="C126" i="7" s="1"/>
  <c r="Q105" i="7"/>
  <c r="Q104" i="7"/>
  <c r="Q103" i="7"/>
  <c r="P103" i="7"/>
  <c r="Q102" i="7"/>
  <c r="Q101" i="7"/>
  <c r="Q100" i="7"/>
  <c r="Q99" i="7"/>
  <c r="Q98" i="7"/>
  <c r="Q97" i="7"/>
  <c r="Q96" i="7"/>
  <c r="Q95" i="7"/>
  <c r="Q94" i="7"/>
  <c r="Q93" i="7"/>
  <c r="Q92" i="7"/>
  <c r="Q91" i="7"/>
  <c r="Q90" i="7"/>
  <c r="Q89" i="7"/>
  <c r="Q88" i="7"/>
  <c r="Q87" i="7"/>
  <c r="Q86" i="7"/>
  <c r="Q85" i="7"/>
  <c r="Q84" i="7"/>
  <c r="Q83" i="7"/>
  <c r="Q82" i="7"/>
  <c r="Q81" i="7"/>
  <c r="Q80" i="7"/>
  <c r="J85" i="7"/>
  <c r="J194" i="7" s="1"/>
  <c r="K85" i="7"/>
  <c r="K194" i="7" s="1"/>
  <c r="L85" i="7"/>
  <c r="L194" i="7" s="1"/>
  <c r="M85" i="7"/>
  <c r="M194" i="7" s="1"/>
  <c r="N85" i="7"/>
  <c r="N194" i="7" s="1"/>
  <c r="O85" i="7"/>
  <c r="O194" i="7" s="1"/>
  <c r="S85" i="7"/>
  <c r="J86" i="7"/>
  <c r="J195" i="7" s="1"/>
  <c r="K86" i="7"/>
  <c r="K195" i="7" s="1"/>
  <c r="L86" i="7"/>
  <c r="L195" i="7" s="1"/>
  <c r="M86" i="7"/>
  <c r="M195" i="7" s="1"/>
  <c r="N86" i="7"/>
  <c r="N195" i="7" s="1"/>
  <c r="O86" i="7"/>
  <c r="O195" i="7" s="1"/>
  <c r="S86" i="7"/>
  <c r="J87" i="7"/>
  <c r="J196" i="7" s="1"/>
  <c r="K87" i="7"/>
  <c r="K196" i="7" s="1"/>
  <c r="L87" i="7"/>
  <c r="L196" i="7" s="1"/>
  <c r="M87" i="7"/>
  <c r="M196" i="7" s="1"/>
  <c r="N87" i="7"/>
  <c r="N196" i="7" s="1"/>
  <c r="O87" i="7"/>
  <c r="O196" i="7" s="1"/>
  <c r="S87" i="7"/>
  <c r="J88" i="7"/>
  <c r="J197" i="7" s="1"/>
  <c r="K88" i="7"/>
  <c r="K197" i="7" s="1"/>
  <c r="L88" i="7"/>
  <c r="L197" i="7" s="1"/>
  <c r="M88" i="7"/>
  <c r="M197" i="7" s="1"/>
  <c r="N88" i="7"/>
  <c r="N197" i="7" s="1"/>
  <c r="O88" i="7"/>
  <c r="O197" i="7" s="1"/>
  <c r="S88" i="7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78" i="1"/>
  <c r="D81" i="7"/>
  <c r="D82" i="7" s="1"/>
  <c r="D83" i="7" s="1"/>
  <c r="D84" i="7" s="1"/>
  <c r="D85" i="7" s="1"/>
  <c r="D86" i="7" s="1"/>
  <c r="D87" i="7" s="1"/>
  <c r="C81" i="7"/>
  <c r="C82" i="7" s="1"/>
  <c r="C83" i="7" s="1"/>
  <c r="C84" i="7" s="1"/>
  <c r="C85" i="7" s="1"/>
  <c r="C86" i="7" s="1"/>
  <c r="C87" i="7" s="1"/>
  <c r="J81" i="7"/>
  <c r="J190" i="7" s="1"/>
  <c r="K81" i="7"/>
  <c r="K190" i="7" s="1"/>
  <c r="L81" i="7"/>
  <c r="L190" i="7" s="1"/>
  <c r="M81" i="7"/>
  <c r="M190" i="7" s="1"/>
  <c r="N81" i="7"/>
  <c r="N190" i="7" s="1"/>
  <c r="O81" i="7"/>
  <c r="O190" i="7" s="1"/>
  <c r="S81" i="7"/>
  <c r="J82" i="7"/>
  <c r="J191" i="7" s="1"/>
  <c r="K82" i="7"/>
  <c r="L82" i="7"/>
  <c r="L191" i="7" s="1"/>
  <c r="M82" i="7"/>
  <c r="M191" i="7" s="1"/>
  <c r="N82" i="7"/>
  <c r="N191" i="7" s="1"/>
  <c r="O82" i="7"/>
  <c r="O191" i="7" s="1"/>
  <c r="S82" i="7"/>
  <c r="J83" i="7"/>
  <c r="J192" i="7" s="1"/>
  <c r="K83" i="7"/>
  <c r="K192" i="7" s="1"/>
  <c r="L83" i="7"/>
  <c r="L192" i="7" s="1"/>
  <c r="M83" i="7"/>
  <c r="M192" i="7" s="1"/>
  <c r="N83" i="7"/>
  <c r="N192" i="7" s="1"/>
  <c r="O83" i="7"/>
  <c r="O192" i="7" s="1"/>
  <c r="S83" i="7"/>
  <c r="J84" i="7"/>
  <c r="J193" i="7" s="1"/>
  <c r="K84" i="7"/>
  <c r="K193" i="7" s="1"/>
  <c r="L84" i="7"/>
  <c r="L193" i="7" s="1"/>
  <c r="M84" i="7"/>
  <c r="M193" i="7" s="1"/>
  <c r="N84" i="7"/>
  <c r="N193" i="7" s="1"/>
  <c r="O84" i="7"/>
  <c r="O193" i="7" s="1"/>
  <c r="S84" i="7"/>
  <c r="J89" i="7"/>
  <c r="J198" i="7" s="1"/>
  <c r="K89" i="7"/>
  <c r="K198" i="7" s="1"/>
  <c r="L89" i="7"/>
  <c r="L198" i="7" s="1"/>
  <c r="M89" i="7"/>
  <c r="M198" i="7" s="1"/>
  <c r="N89" i="7"/>
  <c r="N198" i="7" s="1"/>
  <c r="O89" i="7"/>
  <c r="O198" i="7" s="1"/>
  <c r="S89" i="7"/>
  <c r="J90" i="7"/>
  <c r="J199" i="7" s="1"/>
  <c r="K90" i="7"/>
  <c r="K199" i="7" s="1"/>
  <c r="L90" i="7"/>
  <c r="L199" i="7" s="1"/>
  <c r="M90" i="7"/>
  <c r="M199" i="7" s="1"/>
  <c r="N90" i="7"/>
  <c r="N199" i="7" s="1"/>
  <c r="O90" i="7"/>
  <c r="O199" i="7" s="1"/>
  <c r="S90" i="7"/>
  <c r="J91" i="7"/>
  <c r="J200" i="7" s="1"/>
  <c r="K91" i="7"/>
  <c r="K200" i="7" s="1"/>
  <c r="L91" i="7"/>
  <c r="L200" i="7" s="1"/>
  <c r="M91" i="7"/>
  <c r="M200" i="7" s="1"/>
  <c r="N91" i="7"/>
  <c r="N200" i="7" s="1"/>
  <c r="O91" i="7"/>
  <c r="O200" i="7" s="1"/>
  <c r="S91" i="7"/>
  <c r="J92" i="7"/>
  <c r="J201" i="7" s="1"/>
  <c r="K92" i="7"/>
  <c r="K201" i="7" s="1"/>
  <c r="L92" i="7"/>
  <c r="L201" i="7" s="1"/>
  <c r="M92" i="7"/>
  <c r="M201" i="7" s="1"/>
  <c r="N92" i="7"/>
  <c r="N201" i="7" s="1"/>
  <c r="O92" i="7"/>
  <c r="O201" i="7" s="1"/>
  <c r="S92" i="7"/>
  <c r="J93" i="7"/>
  <c r="J202" i="7" s="1"/>
  <c r="K93" i="7"/>
  <c r="K202" i="7" s="1"/>
  <c r="L93" i="7"/>
  <c r="L202" i="7" s="1"/>
  <c r="M93" i="7"/>
  <c r="M202" i="7" s="1"/>
  <c r="N93" i="7"/>
  <c r="N202" i="7" s="1"/>
  <c r="O93" i="7"/>
  <c r="O202" i="7" s="1"/>
  <c r="S93" i="7"/>
  <c r="J94" i="7"/>
  <c r="J203" i="7" s="1"/>
  <c r="K94" i="7"/>
  <c r="K203" i="7" s="1"/>
  <c r="L94" i="7"/>
  <c r="L203" i="7" s="1"/>
  <c r="M94" i="7"/>
  <c r="M203" i="7" s="1"/>
  <c r="N94" i="7"/>
  <c r="N203" i="7" s="1"/>
  <c r="O94" i="7"/>
  <c r="O203" i="7" s="1"/>
  <c r="S94" i="7"/>
  <c r="J95" i="7"/>
  <c r="J204" i="7" s="1"/>
  <c r="K95" i="7"/>
  <c r="K204" i="7" s="1"/>
  <c r="L95" i="7"/>
  <c r="L204" i="7" s="1"/>
  <c r="M95" i="7"/>
  <c r="M204" i="7" s="1"/>
  <c r="N95" i="7"/>
  <c r="N204" i="7" s="1"/>
  <c r="O95" i="7"/>
  <c r="O204" i="7" s="1"/>
  <c r="S95" i="7"/>
  <c r="J96" i="7"/>
  <c r="J205" i="7" s="1"/>
  <c r="K205" i="7"/>
  <c r="L96" i="7"/>
  <c r="L205" i="7" s="1"/>
  <c r="M96" i="7"/>
  <c r="M205" i="7" s="1"/>
  <c r="N96" i="7"/>
  <c r="N205" i="7" s="1"/>
  <c r="O96" i="7"/>
  <c r="O205" i="7" s="1"/>
  <c r="S96" i="7"/>
  <c r="J97" i="7"/>
  <c r="J206" i="7" s="1"/>
  <c r="K97" i="7"/>
  <c r="K206" i="7" s="1"/>
  <c r="L97" i="7"/>
  <c r="L206" i="7" s="1"/>
  <c r="M97" i="7"/>
  <c r="M206" i="7" s="1"/>
  <c r="N97" i="7"/>
  <c r="N206" i="7" s="1"/>
  <c r="O97" i="7"/>
  <c r="O206" i="7" s="1"/>
  <c r="S97" i="7"/>
  <c r="J98" i="7"/>
  <c r="J207" i="7" s="1"/>
  <c r="K98" i="7"/>
  <c r="K207" i="7" s="1"/>
  <c r="L98" i="7"/>
  <c r="L207" i="7" s="1"/>
  <c r="M98" i="7"/>
  <c r="M207" i="7" s="1"/>
  <c r="N98" i="7"/>
  <c r="N207" i="7" s="1"/>
  <c r="O98" i="7"/>
  <c r="O207" i="7" s="1"/>
  <c r="S98" i="7"/>
  <c r="J99" i="7"/>
  <c r="J208" i="7" s="1"/>
  <c r="K99" i="7"/>
  <c r="K208" i="7" s="1"/>
  <c r="L99" i="7"/>
  <c r="L208" i="7" s="1"/>
  <c r="M99" i="7"/>
  <c r="M208" i="7" s="1"/>
  <c r="N99" i="7"/>
  <c r="N208" i="7" s="1"/>
  <c r="O99" i="7"/>
  <c r="O208" i="7" s="1"/>
  <c r="S99" i="7"/>
  <c r="J100" i="7"/>
  <c r="J209" i="7" s="1"/>
  <c r="K100" i="7"/>
  <c r="K209" i="7" s="1"/>
  <c r="L100" i="7"/>
  <c r="L209" i="7" s="1"/>
  <c r="M100" i="7"/>
  <c r="M209" i="7" s="1"/>
  <c r="N100" i="7"/>
  <c r="N209" i="7" s="1"/>
  <c r="O100" i="7"/>
  <c r="O209" i="7" s="1"/>
  <c r="S100" i="7"/>
  <c r="J101" i="7"/>
  <c r="J210" i="7" s="1"/>
  <c r="K101" i="7"/>
  <c r="K210" i="7" s="1"/>
  <c r="L101" i="7"/>
  <c r="L210" i="7" s="1"/>
  <c r="M101" i="7"/>
  <c r="M210" i="7" s="1"/>
  <c r="N101" i="7"/>
  <c r="N210" i="7" s="1"/>
  <c r="O101" i="7"/>
  <c r="O210" i="7" s="1"/>
  <c r="S101" i="7"/>
  <c r="J102" i="7"/>
  <c r="J211" i="7" s="1"/>
  <c r="K102" i="7"/>
  <c r="K211" i="7" s="1"/>
  <c r="L102" i="7"/>
  <c r="L211" i="7" s="1"/>
  <c r="M102" i="7"/>
  <c r="M211" i="7" s="1"/>
  <c r="N102" i="7"/>
  <c r="N211" i="7" s="1"/>
  <c r="O102" i="7"/>
  <c r="O211" i="7" s="1"/>
  <c r="S102" i="7"/>
  <c r="J103" i="7"/>
  <c r="J212" i="7" s="1"/>
  <c r="K103" i="7"/>
  <c r="K212" i="7" s="1"/>
  <c r="L103" i="7"/>
  <c r="L212" i="7" s="1"/>
  <c r="M103" i="7"/>
  <c r="M212" i="7" s="1"/>
  <c r="N103" i="7"/>
  <c r="N212" i="7" s="1"/>
  <c r="O103" i="7"/>
  <c r="O212" i="7" s="1"/>
  <c r="S103" i="7"/>
  <c r="J104" i="7"/>
  <c r="J213" i="7" s="1"/>
  <c r="K104" i="7"/>
  <c r="K213" i="7" s="1"/>
  <c r="L104" i="7"/>
  <c r="L213" i="7" s="1"/>
  <c r="M104" i="7"/>
  <c r="M213" i="7" s="1"/>
  <c r="N104" i="7"/>
  <c r="N213" i="7" s="1"/>
  <c r="O104" i="7"/>
  <c r="O213" i="7" s="1"/>
  <c r="S104" i="7"/>
  <c r="J105" i="7"/>
  <c r="J214" i="7" s="1"/>
  <c r="K105" i="7"/>
  <c r="K214" i="7" s="1"/>
  <c r="L105" i="7"/>
  <c r="L214" i="7" s="1"/>
  <c r="M105" i="7"/>
  <c r="M214" i="7" s="1"/>
  <c r="N105" i="7"/>
  <c r="N214" i="7" s="1"/>
  <c r="O105" i="7"/>
  <c r="O214" i="7" s="1"/>
  <c r="S105" i="7"/>
  <c r="P96" i="7"/>
  <c r="Q68" i="7"/>
  <c r="P68" i="7"/>
  <c r="P95" i="7" s="1"/>
  <c r="C54" i="7"/>
  <c r="C55" i="7" s="1"/>
  <c r="C56" i="7" s="1"/>
  <c r="C57" i="7" s="1"/>
  <c r="C58" i="7" s="1"/>
  <c r="C59" i="7" s="1"/>
  <c r="P87" i="7"/>
  <c r="Q59" i="7"/>
  <c r="P59" i="7"/>
  <c r="P86" i="7" s="1"/>
  <c r="R168" i="1"/>
  <c r="S168" i="1"/>
  <c r="U168" i="1"/>
  <c r="R169" i="1"/>
  <c r="S169" i="1"/>
  <c r="U169" i="1"/>
  <c r="R170" i="1"/>
  <c r="S170" i="1"/>
  <c r="U170" i="1"/>
  <c r="R171" i="1"/>
  <c r="S171" i="1"/>
  <c r="U171" i="1"/>
  <c r="R172" i="1"/>
  <c r="S172" i="1"/>
  <c r="S148" i="1"/>
  <c r="R148" i="1"/>
  <c r="S127" i="1"/>
  <c r="R127" i="1"/>
  <c r="S106" i="1"/>
  <c r="R106" i="1"/>
  <c r="U84" i="1"/>
  <c r="H84" i="1"/>
  <c r="H169" i="1" s="1"/>
  <c r="I84" i="1"/>
  <c r="I169" i="1" s="1"/>
  <c r="J84" i="1"/>
  <c r="J169" i="1" s="1"/>
  <c r="K84" i="1"/>
  <c r="K169" i="1" s="1"/>
  <c r="L84" i="1"/>
  <c r="L169" i="1" s="1"/>
  <c r="M84" i="1"/>
  <c r="M169" i="1" s="1"/>
  <c r="N84" i="1"/>
  <c r="N169" i="1" s="1"/>
  <c r="O84" i="1"/>
  <c r="O169" i="1" s="1"/>
  <c r="P84" i="1"/>
  <c r="P169" i="1" s="1"/>
  <c r="Q84" i="1"/>
  <c r="Q169" i="1" s="1"/>
  <c r="R84" i="1"/>
  <c r="S84" i="1"/>
  <c r="H85" i="1"/>
  <c r="H170" i="1" s="1"/>
  <c r="I85" i="1"/>
  <c r="I170" i="1" s="1"/>
  <c r="J85" i="1"/>
  <c r="J170" i="1" s="1"/>
  <c r="K85" i="1"/>
  <c r="K170" i="1" s="1"/>
  <c r="L85" i="1"/>
  <c r="L170" i="1" s="1"/>
  <c r="M85" i="1"/>
  <c r="M170" i="1" s="1"/>
  <c r="N85" i="1"/>
  <c r="N170" i="1" s="1"/>
  <c r="O85" i="1"/>
  <c r="O170" i="1" s="1"/>
  <c r="P85" i="1"/>
  <c r="P170" i="1" s="1"/>
  <c r="Q85" i="1"/>
  <c r="Q170" i="1" s="1"/>
  <c r="R85" i="1"/>
  <c r="S85" i="1"/>
  <c r="S63" i="1"/>
  <c r="R63" i="1"/>
  <c r="S97" i="1"/>
  <c r="R97" i="1"/>
  <c r="Q97" i="1"/>
  <c r="Q182" i="1" s="1"/>
  <c r="P97" i="1"/>
  <c r="P182" i="1" s="1"/>
  <c r="O97" i="1"/>
  <c r="N97" i="1"/>
  <c r="N182" i="1" s="1"/>
  <c r="M97" i="1"/>
  <c r="M182" i="1" s="1"/>
  <c r="L97" i="1"/>
  <c r="L182" i="1" s="1"/>
  <c r="K97" i="1"/>
  <c r="K182" i="1" s="1"/>
  <c r="J97" i="1"/>
  <c r="J182" i="1" s="1"/>
  <c r="I97" i="1"/>
  <c r="I182" i="1" s="1"/>
  <c r="H97" i="1"/>
  <c r="H182" i="1" s="1"/>
  <c r="S96" i="1"/>
  <c r="R96" i="1"/>
  <c r="Q96" i="1"/>
  <c r="Q181" i="1" s="1"/>
  <c r="P96" i="1"/>
  <c r="P181" i="1" s="1"/>
  <c r="O96" i="1"/>
  <c r="O181" i="1" s="1"/>
  <c r="N96" i="1"/>
  <c r="N181" i="1" s="1"/>
  <c r="M96" i="1"/>
  <c r="M181" i="1" s="1"/>
  <c r="L96" i="1"/>
  <c r="L181" i="1" s="1"/>
  <c r="K96" i="1"/>
  <c r="K181" i="1" s="1"/>
  <c r="J96" i="1"/>
  <c r="J181" i="1" s="1"/>
  <c r="I96" i="1"/>
  <c r="I181" i="1" s="1"/>
  <c r="H96" i="1"/>
  <c r="S95" i="1"/>
  <c r="R95" i="1"/>
  <c r="Q95" i="1"/>
  <c r="Q180" i="1" s="1"/>
  <c r="P95" i="1"/>
  <c r="P180" i="1" s="1"/>
  <c r="O95" i="1"/>
  <c r="O180" i="1" s="1"/>
  <c r="N95" i="1"/>
  <c r="N180" i="1" s="1"/>
  <c r="M95" i="1"/>
  <c r="M180" i="1" s="1"/>
  <c r="L95" i="1"/>
  <c r="L180" i="1" s="1"/>
  <c r="K95" i="1"/>
  <c r="J95" i="1"/>
  <c r="I95" i="1"/>
  <c r="I180" i="1" s="1"/>
  <c r="H95" i="1"/>
  <c r="H180" i="1" s="1"/>
  <c r="S94" i="1"/>
  <c r="R94" i="1"/>
  <c r="Q94" i="1"/>
  <c r="Q179" i="1" s="1"/>
  <c r="P94" i="1"/>
  <c r="P179" i="1" s="1"/>
  <c r="O94" i="1"/>
  <c r="O179" i="1" s="1"/>
  <c r="N94" i="1"/>
  <c r="N179" i="1" s="1"/>
  <c r="M94" i="1"/>
  <c r="M179" i="1" s="1"/>
  <c r="L94" i="1"/>
  <c r="L179" i="1" s="1"/>
  <c r="K94" i="1"/>
  <c r="J94" i="1"/>
  <c r="J179" i="1" s="1"/>
  <c r="I94" i="1"/>
  <c r="I179" i="1" s="1"/>
  <c r="H94" i="1"/>
  <c r="S93" i="1"/>
  <c r="R93" i="1"/>
  <c r="Q93" i="1"/>
  <c r="Q178" i="1" s="1"/>
  <c r="P93" i="1"/>
  <c r="P178" i="1" s="1"/>
  <c r="O93" i="1"/>
  <c r="O178" i="1" s="1"/>
  <c r="N93" i="1"/>
  <c r="N178" i="1" s="1"/>
  <c r="M93" i="1"/>
  <c r="M178" i="1" s="1"/>
  <c r="L93" i="1"/>
  <c r="L178" i="1" s="1"/>
  <c r="K93" i="1"/>
  <c r="J93" i="1"/>
  <c r="J178" i="1" s="1"/>
  <c r="I93" i="1"/>
  <c r="I178" i="1" s="1"/>
  <c r="H93" i="1"/>
  <c r="H178" i="1" s="1"/>
  <c r="S92" i="1"/>
  <c r="R92" i="1"/>
  <c r="Q92" i="1"/>
  <c r="Q177" i="1" s="1"/>
  <c r="P92" i="1"/>
  <c r="P177" i="1" s="1"/>
  <c r="O92" i="1"/>
  <c r="O177" i="1" s="1"/>
  <c r="N92" i="1"/>
  <c r="N177" i="1" s="1"/>
  <c r="M92" i="1"/>
  <c r="M177" i="1" s="1"/>
  <c r="L92" i="1"/>
  <c r="L177" i="1" s="1"/>
  <c r="K92" i="1"/>
  <c r="J92" i="1"/>
  <c r="J177" i="1" s="1"/>
  <c r="I92" i="1"/>
  <c r="I177" i="1" s="1"/>
  <c r="H92" i="1"/>
  <c r="H177" i="1" s="1"/>
  <c r="S91" i="1"/>
  <c r="R91" i="1"/>
  <c r="Q91" i="1"/>
  <c r="Q176" i="1" s="1"/>
  <c r="P91" i="1"/>
  <c r="P176" i="1" s="1"/>
  <c r="O91" i="1"/>
  <c r="N91" i="1"/>
  <c r="N176" i="1" s="1"/>
  <c r="M91" i="1"/>
  <c r="M176" i="1" s="1"/>
  <c r="L91" i="1"/>
  <c r="L176" i="1" s="1"/>
  <c r="K91" i="1"/>
  <c r="K176" i="1" s="1"/>
  <c r="J91" i="1"/>
  <c r="J176" i="1" s="1"/>
  <c r="I91" i="1"/>
  <c r="I176" i="1" s="1"/>
  <c r="H91" i="1"/>
  <c r="H176" i="1" s="1"/>
  <c r="S90" i="1"/>
  <c r="R90" i="1"/>
  <c r="Q90" i="1"/>
  <c r="Q175" i="1" s="1"/>
  <c r="P90" i="1"/>
  <c r="P175" i="1" s="1"/>
  <c r="O90" i="1"/>
  <c r="N90" i="1"/>
  <c r="N175" i="1" s="1"/>
  <c r="M90" i="1"/>
  <c r="M175" i="1" s="1"/>
  <c r="L90" i="1"/>
  <c r="L175" i="1" s="1"/>
  <c r="K90" i="1"/>
  <c r="K175" i="1" s="1"/>
  <c r="J90" i="1"/>
  <c r="J175" i="1" s="1"/>
  <c r="I90" i="1"/>
  <c r="I175" i="1" s="1"/>
  <c r="H90" i="1"/>
  <c r="H175" i="1" s="1"/>
  <c r="S89" i="1"/>
  <c r="R89" i="1"/>
  <c r="Q89" i="1"/>
  <c r="Q174" i="1" s="1"/>
  <c r="P89" i="1"/>
  <c r="P174" i="1" s="1"/>
  <c r="O89" i="1"/>
  <c r="N89" i="1"/>
  <c r="N174" i="1" s="1"/>
  <c r="M89" i="1"/>
  <c r="M174" i="1" s="1"/>
  <c r="L89" i="1"/>
  <c r="L174" i="1" s="1"/>
  <c r="K89" i="1"/>
  <c r="K174" i="1" s="1"/>
  <c r="J89" i="1"/>
  <c r="J174" i="1" s="1"/>
  <c r="I89" i="1"/>
  <c r="I174" i="1" s="1"/>
  <c r="H89" i="1"/>
  <c r="H174" i="1" s="1"/>
  <c r="S88" i="1"/>
  <c r="R88" i="1"/>
  <c r="Q88" i="1"/>
  <c r="Q173" i="1" s="1"/>
  <c r="P88" i="1"/>
  <c r="P173" i="1" s="1"/>
  <c r="O88" i="1"/>
  <c r="O173" i="1" s="1"/>
  <c r="N88" i="1"/>
  <c r="N173" i="1" s="1"/>
  <c r="M88" i="1"/>
  <c r="M173" i="1" s="1"/>
  <c r="L88" i="1"/>
  <c r="L173" i="1" s="1"/>
  <c r="K88" i="1"/>
  <c r="K173" i="1" s="1"/>
  <c r="J88" i="1"/>
  <c r="J173" i="1" s="1"/>
  <c r="I88" i="1"/>
  <c r="I173" i="1" s="1"/>
  <c r="H88" i="1"/>
  <c r="H173" i="1" s="1"/>
  <c r="S87" i="1"/>
  <c r="R87" i="1"/>
  <c r="Q87" i="1"/>
  <c r="Q172" i="1" s="1"/>
  <c r="P87" i="1"/>
  <c r="P172" i="1" s="1"/>
  <c r="O87" i="1"/>
  <c r="O172" i="1" s="1"/>
  <c r="N87" i="1"/>
  <c r="N172" i="1" s="1"/>
  <c r="M87" i="1"/>
  <c r="M172" i="1" s="1"/>
  <c r="L87" i="1"/>
  <c r="L172" i="1" s="1"/>
  <c r="K87" i="1"/>
  <c r="K172" i="1" s="1"/>
  <c r="J87" i="1"/>
  <c r="J172" i="1" s="1"/>
  <c r="I87" i="1"/>
  <c r="I172" i="1" s="1"/>
  <c r="H87" i="1"/>
  <c r="H172" i="1" s="1"/>
  <c r="S86" i="1"/>
  <c r="R86" i="1"/>
  <c r="Q86" i="1"/>
  <c r="Q171" i="1" s="1"/>
  <c r="P86" i="1"/>
  <c r="P171" i="1" s="1"/>
  <c r="O86" i="1"/>
  <c r="O171" i="1" s="1"/>
  <c r="N86" i="1"/>
  <c r="N171" i="1" s="1"/>
  <c r="M86" i="1"/>
  <c r="M171" i="1" s="1"/>
  <c r="L86" i="1"/>
  <c r="L171" i="1" s="1"/>
  <c r="K86" i="1"/>
  <c r="K171" i="1" s="1"/>
  <c r="J86" i="1"/>
  <c r="J171" i="1" s="1"/>
  <c r="I86" i="1"/>
  <c r="I171" i="1" s="1"/>
  <c r="H86" i="1"/>
  <c r="H171" i="1" s="1"/>
  <c r="S83" i="1"/>
  <c r="R83" i="1"/>
  <c r="Q83" i="1"/>
  <c r="Q168" i="1" s="1"/>
  <c r="P83" i="1"/>
  <c r="P168" i="1" s="1"/>
  <c r="O83" i="1"/>
  <c r="O168" i="1" s="1"/>
  <c r="N83" i="1"/>
  <c r="N168" i="1" s="1"/>
  <c r="M83" i="1"/>
  <c r="M168" i="1" s="1"/>
  <c r="L83" i="1"/>
  <c r="L168" i="1" s="1"/>
  <c r="K83" i="1"/>
  <c r="K168" i="1" s="1"/>
  <c r="J83" i="1"/>
  <c r="J168" i="1" s="1"/>
  <c r="I83" i="1"/>
  <c r="I168" i="1" s="1"/>
  <c r="H83" i="1"/>
  <c r="H168" i="1" s="1"/>
  <c r="S82" i="1"/>
  <c r="R82" i="1"/>
  <c r="Q82" i="1"/>
  <c r="Q167" i="1" s="1"/>
  <c r="P82" i="1"/>
  <c r="O82" i="1"/>
  <c r="N82" i="1"/>
  <c r="M82" i="1"/>
  <c r="M167" i="1" s="1"/>
  <c r="L82" i="1"/>
  <c r="L167" i="1" s="1"/>
  <c r="K82" i="1"/>
  <c r="K167" i="1" s="1"/>
  <c r="J82" i="1"/>
  <c r="J167" i="1" s="1"/>
  <c r="I82" i="1"/>
  <c r="I167" i="1" s="1"/>
  <c r="H82" i="1"/>
  <c r="H167" i="1" s="1"/>
  <c r="S81" i="1"/>
  <c r="R81" i="1"/>
  <c r="Q81" i="1"/>
  <c r="Q166" i="1" s="1"/>
  <c r="P81" i="1"/>
  <c r="P166" i="1" s="1"/>
  <c r="O81" i="1"/>
  <c r="N81" i="1"/>
  <c r="M81" i="1"/>
  <c r="M166" i="1" s="1"/>
  <c r="L81" i="1"/>
  <c r="L166" i="1" s="1"/>
  <c r="K81" i="1"/>
  <c r="K166" i="1" s="1"/>
  <c r="J81" i="1"/>
  <c r="J166" i="1" s="1"/>
  <c r="I81" i="1"/>
  <c r="I166" i="1" s="1"/>
  <c r="H81" i="1"/>
  <c r="H166" i="1" s="1"/>
  <c r="S80" i="1"/>
  <c r="R80" i="1"/>
  <c r="Q80" i="1"/>
  <c r="Q165" i="1" s="1"/>
  <c r="P80" i="1"/>
  <c r="O80" i="1"/>
  <c r="N80" i="1"/>
  <c r="N165" i="1" s="1"/>
  <c r="M80" i="1"/>
  <c r="M165" i="1" s="1"/>
  <c r="L80" i="1"/>
  <c r="L165" i="1" s="1"/>
  <c r="K80" i="1"/>
  <c r="J80" i="1"/>
  <c r="I80" i="1"/>
  <c r="I165" i="1" s="1"/>
  <c r="H80" i="1"/>
  <c r="H165" i="1" s="1"/>
  <c r="S79" i="1"/>
  <c r="R79" i="1"/>
  <c r="Q79" i="1"/>
  <c r="Q164" i="1" s="1"/>
  <c r="P79" i="1"/>
  <c r="P164" i="1" s="1"/>
  <c r="O79" i="1"/>
  <c r="N79" i="1"/>
  <c r="N164" i="1" s="1"/>
  <c r="M79" i="1"/>
  <c r="M164" i="1" s="1"/>
  <c r="L79" i="1"/>
  <c r="L164" i="1" s="1"/>
  <c r="K79" i="1"/>
  <c r="K164" i="1" s="1"/>
  <c r="J79" i="1"/>
  <c r="J164" i="1" s="1"/>
  <c r="I79" i="1"/>
  <c r="I164" i="1" s="1"/>
  <c r="H79" i="1"/>
  <c r="H164" i="1" s="1"/>
  <c r="S182" i="1"/>
  <c r="R182" i="1"/>
  <c r="O182" i="1"/>
  <c r="S181" i="1"/>
  <c r="R181" i="1"/>
  <c r="H181" i="1"/>
  <c r="S180" i="1"/>
  <c r="R180" i="1"/>
  <c r="K180" i="1"/>
  <c r="J180" i="1"/>
  <c r="S179" i="1"/>
  <c r="R179" i="1"/>
  <c r="K179" i="1"/>
  <c r="H179" i="1"/>
  <c r="S178" i="1"/>
  <c r="R178" i="1"/>
  <c r="K178" i="1"/>
  <c r="S177" i="1"/>
  <c r="R177" i="1"/>
  <c r="K177" i="1"/>
  <c r="S176" i="1"/>
  <c r="R176" i="1"/>
  <c r="O176" i="1"/>
  <c r="S175" i="1"/>
  <c r="R175" i="1"/>
  <c r="O175" i="1"/>
  <c r="S174" i="1"/>
  <c r="R174" i="1"/>
  <c r="O174" i="1"/>
  <c r="S173" i="1"/>
  <c r="R173" i="1"/>
  <c r="S167" i="1"/>
  <c r="R167" i="1"/>
  <c r="P167" i="1"/>
  <c r="O167" i="1"/>
  <c r="N167" i="1"/>
  <c r="S166" i="1"/>
  <c r="R166" i="1"/>
  <c r="O166" i="1"/>
  <c r="N166" i="1"/>
  <c r="S165" i="1"/>
  <c r="R165" i="1"/>
  <c r="P165" i="1"/>
  <c r="O165" i="1"/>
  <c r="K165" i="1"/>
  <c r="J165" i="1"/>
  <c r="S164" i="1"/>
  <c r="R164" i="1"/>
  <c r="O164" i="1"/>
  <c r="S153" i="1"/>
  <c r="R153" i="1"/>
  <c r="S152" i="1"/>
  <c r="R152" i="1"/>
  <c r="S132" i="1"/>
  <c r="R132" i="1"/>
  <c r="S131" i="1"/>
  <c r="R131" i="1"/>
  <c r="C164" i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43" i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22" i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79" i="1"/>
  <c r="C80" i="1" s="1"/>
  <c r="C81" i="1" s="1"/>
  <c r="C82" i="1" s="1"/>
  <c r="C83" i="1" s="1"/>
  <c r="C84" i="1" s="1"/>
  <c r="C85" i="1" s="1"/>
  <c r="C86" i="1" s="1"/>
  <c r="C87" i="1" s="1"/>
  <c r="C58" i="1"/>
  <c r="C59" i="1" s="1"/>
  <c r="C60" i="1" s="1"/>
  <c r="C61" i="1" s="1"/>
  <c r="C62" i="1" s="1"/>
  <c r="C63" i="1" s="1"/>
  <c r="C64" i="1" s="1"/>
  <c r="C65" i="1" s="1"/>
  <c r="C66" i="1" s="1"/>
  <c r="C67" i="1" s="1"/>
  <c r="C101" i="1"/>
  <c r="C102" i="1" s="1"/>
  <c r="C103" i="1" s="1"/>
  <c r="C104" i="1" s="1"/>
  <c r="C105" i="1" s="1"/>
  <c r="C106" i="1" s="1"/>
  <c r="C107" i="1" s="1"/>
  <c r="C108" i="1" s="1"/>
  <c r="C109" i="1" s="1"/>
  <c r="C110" i="1" s="1"/>
  <c r="S111" i="1"/>
  <c r="R111" i="1"/>
  <c r="S110" i="1"/>
  <c r="R110" i="1"/>
  <c r="C60" i="7" l="1"/>
  <c r="C61" i="7" s="1"/>
  <c r="C62" i="7" s="1"/>
  <c r="C63" i="7" s="1"/>
  <c r="C64" i="7" s="1"/>
  <c r="C65" i="7" s="1"/>
  <c r="C66" i="7" s="1"/>
  <c r="C67" i="7" s="1"/>
  <c r="C68" i="7" s="1"/>
  <c r="C184" i="7"/>
  <c r="C185" i="7" s="1"/>
  <c r="C186" i="7" s="1"/>
  <c r="C187" i="7" s="1"/>
  <c r="D184" i="7"/>
  <c r="D185" i="7" s="1"/>
  <c r="D186" i="7" s="1"/>
  <c r="D187" i="7" s="1"/>
  <c r="D88" i="7"/>
  <c r="D89" i="7" s="1"/>
  <c r="D90" i="7" s="1"/>
  <c r="D91" i="7" s="1"/>
  <c r="D92" i="7" s="1"/>
  <c r="D93" i="7" s="1"/>
  <c r="D94" i="7" s="1"/>
  <c r="D95" i="7" s="1"/>
  <c r="D96" i="7" s="1"/>
  <c r="D97" i="7" s="1"/>
  <c r="D98" i="7" s="1"/>
  <c r="D99" i="7" s="1"/>
  <c r="D100" i="7" s="1"/>
  <c r="D101" i="7" s="1"/>
  <c r="D102" i="7" s="1"/>
  <c r="D103" i="7" s="1"/>
  <c r="D104" i="7" s="1"/>
  <c r="D105" i="7" s="1"/>
  <c r="C88" i="7"/>
  <c r="C89" i="7" s="1"/>
  <c r="C90" i="7" s="1"/>
  <c r="C91" i="7" s="1"/>
  <c r="C92" i="7" s="1"/>
  <c r="C93" i="7" s="1"/>
  <c r="C94" i="7" s="1"/>
  <c r="C95" i="7" s="1"/>
  <c r="C96" i="7" s="1"/>
  <c r="C97" i="7" s="1"/>
  <c r="C98" i="7" s="1"/>
  <c r="C99" i="7" s="1"/>
  <c r="C100" i="7" s="1"/>
  <c r="C101" i="7" s="1"/>
  <c r="C102" i="7" s="1"/>
  <c r="C103" i="7" s="1"/>
  <c r="C104" i="7" s="1"/>
  <c r="C105" i="7" s="1"/>
  <c r="C156" i="1"/>
  <c r="C157" i="1" s="1"/>
  <c r="C158" i="1" s="1"/>
  <c r="C159" i="1" s="1"/>
  <c r="C160" i="1" s="1"/>
  <c r="C161" i="1" s="1"/>
  <c r="C140" i="1"/>
  <c r="C111" i="1"/>
  <c r="C112" i="1" s="1"/>
  <c r="C113" i="1" s="1"/>
  <c r="C114" i="1" s="1"/>
  <c r="C115" i="1" s="1"/>
  <c r="C116" i="1" s="1"/>
  <c r="C117" i="1" s="1"/>
  <c r="C118" i="1" s="1"/>
  <c r="C88" i="1"/>
  <c r="C89" i="1" s="1"/>
  <c r="C90" i="1" s="1"/>
  <c r="C91" i="1" s="1"/>
  <c r="C92" i="1" s="1"/>
  <c r="C93" i="1" s="1"/>
  <c r="C94" i="1" s="1"/>
  <c r="C95" i="1" s="1"/>
  <c r="C96" i="1" s="1"/>
  <c r="C97" i="1" s="1"/>
  <c r="C68" i="1"/>
  <c r="C69" i="1" s="1"/>
  <c r="C70" i="1" s="1"/>
  <c r="C71" i="1" s="1"/>
  <c r="C72" i="1" s="1"/>
  <c r="C73" i="1" s="1"/>
  <c r="C74" i="1" s="1"/>
  <c r="C75" i="1" s="1"/>
  <c r="C76" i="1" s="1"/>
  <c r="C179" i="1"/>
  <c r="C180" i="1" s="1"/>
  <c r="C181" i="1" s="1"/>
  <c r="C182" i="1" s="1"/>
  <c r="C69" i="7" l="1"/>
  <c r="C70" i="7" s="1"/>
  <c r="C71" i="7" s="1"/>
  <c r="C72" i="7" s="1"/>
  <c r="C73" i="7" s="1"/>
  <c r="C74" i="7" s="1"/>
  <c r="C75" i="7" s="1"/>
  <c r="C76" i="7" s="1"/>
  <c r="C77" i="7" s="1"/>
  <c r="C78" i="7" s="1"/>
  <c r="C127" i="7"/>
  <c r="C128" i="7" s="1"/>
  <c r="C129" i="7" s="1"/>
  <c r="C130" i="7" s="1"/>
  <c r="C131" i="7" s="1"/>
  <c r="C132" i="7" s="1"/>
  <c r="C133" i="7" s="1"/>
  <c r="S68" i="1" l="1"/>
  <c r="R68" i="1"/>
  <c r="S67" i="1"/>
  <c r="R67" i="1"/>
  <c r="S161" i="1" l="1"/>
  <c r="R161" i="1"/>
  <c r="S160" i="1"/>
  <c r="R160" i="1"/>
  <c r="S159" i="1"/>
  <c r="R159" i="1"/>
  <c r="S158" i="1"/>
  <c r="R158" i="1"/>
  <c r="S157" i="1"/>
  <c r="R157" i="1"/>
  <c r="S156" i="1"/>
  <c r="R156" i="1"/>
  <c r="S155" i="1"/>
  <c r="R155" i="1"/>
  <c r="S154" i="1"/>
  <c r="R154" i="1"/>
  <c r="S151" i="1"/>
  <c r="R151" i="1"/>
  <c r="S150" i="1"/>
  <c r="R150" i="1"/>
  <c r="S149" i="1"/>
  <c r="R149" i="1"/>
  <c r="S147" i="1"/>
  <c r="R147" i="1"/>
  <c r="S146" i="1"/>
  <c r="R146" i="1"/>
  <c r="S145" i="1"/>
  <c r="R145" i="1"/>
  <c r="S144" i="1"/>
  <c r="R144" i="1"/>
  <c r="S143" i="1"/>
  <c r="R143" i="1"/>
  <c r="D143" i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S142" i="1"/>
  <c r="R142" i="1"/>
  <c r="Q187" i="7"/>
  <c r="P187" i="7"/>
  <c r="Q186" i="7"/>
  <c r="P186" i="7"/>
  <c r="Q185" i="7"/>
  <c r="Q184" i="7"/>
  <c r="P184" i="7"/>
  <c r="Q183" i="7"/>
  <c r="P183" i="7"/>
  <c r="Q182" i="7"/>
  <c r="P182" i="7"/>
  <c r="Q181" i="7"/>
  <c r="P181" i="7"/>
  <c r="Q180" i="7"/>
  <c r="P180" i="7"/>
  <c r="Q179" i="7"/>
  <c r="P179" i="7"/>
  <c r="Q176" i="7"/>
  <c r="P176" i="7"/>
  <c r="Q175" i="7"/>
  <c r="P175" i="7"/>
  <c r="Q174" i="7"/>
  <c r="P174" i="7"/>
  <c r="Q173" i="7"/>
  <c r="P173" i="7"/>
  <c r="Q172" i="7"/>
  <c r="P172" i="7"/>
  <c r="Q171" i="7"/>
  <c r="P171" i="7"/>
  <c r="Q170" i="7"/>
  <c r="P170" i="7"/>
  <c r="Q167" i="7"/>
  <c r="P167" i="7"/>
  <c r="Q166" i="7"/>
  <c r="P166" i="7"/>
  <c r="Q165" i="7"/>
  <c r="P165" i="7"/>
  <c r="Q164" i="7"/>
  <c r="P164" i="7"/>
  <c r="Q163" i="7"/>
  <c r="P163" i="7"/>
  <c r="Q162" i="7"/>
  <c r="P162" i="7"/>
  <c r="D156" i="1" l="1"/>
  <c r="D157" i="1" s="1"/>
  <c r="D158" i="1" s="1"/>
  <c r="D159" i="1" s="1"/>
  <c r="D160" i="1" s="1"/>
  <c r="D161" i="1" s="1"/>
  <c r="Q148" i="7"/>
  <c r="P148" i="7"/>
  <c r="Q139" i="7"/>
  <c r="P139" i="7"/>
  <c r="Q121" i="7"/>
  <c r="P121" i="7"/>
  <c r="Q112" i="7"/>
  <c r="P112" i="7"/>
  <c r="Q66" i="7"/>
  <c r="P66" i="7"/>
  <c r="P93" i="7" s="1"/>
  <c r="Q57" i="7"/>
  <c r="P57" i="7"/>
  <c r="P84" i="7" s="1"/>
  <c r="D164" i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22" i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S129" i="1"/>
  <c r="R129" i="1"/>
  <c r="D101" i="1"/>
  <c r="D102" i="1" s="1"/>
  <c r="D103" i="1" s="1"/>
  <c r="D104" i="1" s="1"/>
  <c r="D105" i="1" s="1"/>
  <c r="S108" i="1"/>
  <c r="R108" i="1"/>
  <c r="U86" i="1"/>
  <c r="S65" i="1"/>
  <c r="R65" i="1"/>
  <c r="D106" i="1" l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40" i="1"/>
  <c r="S138" i="1"/>
  <c r="R138" i="1"/>
  <c r="S117" i="1"/>
  <c r="R117" i="1"/>
  <c r="S74" i="1"/>
  <c r="R74" i="1"/>
  <c r="D179" i="1" l="1"/>
  <c r="D180" i="1" s="1"/>
  <c r="D181" i="1" s="1"/>
  <c r="D182" i="1" s="1"/>
  <c r="G25" i="12"/>
  <c r="G26" i="12" s="1"/>
  <c r="F25" i="12"/>
  <c r="F26" i="12" s="1"/>
  <c r="E25" i="12"/>
  <c r="E26" i="12" s="1"/>
  <c r="G22" i="12"/>
  <c r="G23" i="12" s="1"/>
  <c r="F22" i="12"/>
  <c r="F23" i="12" s="1"/>
  <c r="E22" i="12"/>
  <c r="E23" i="12" s="1"/>
  <c r="C40" i="3" l="1"/>
  <c r="D40" i="3"/>
  <c r="E40" i="3"/>
  <c r="F40" i="3"/>
  <c r="G40" i="3"/>
  <c r="H40" i="3"/>
  <c r="I40" i="3"/>
  <c r="J40" i="3"/>
  <c r="K40" i="3"/>
  <c r="B40" i="3"/>
  <c r="U163" i="1"/>
  <c r="S163" i="1"/>
  <c r="R163" i="1"/>
  <c r="S189" i="7"/>
  <c r="Q189" i="7"/>
  <c r="P189" i="7"/>
  <c r="U167" i="1"/>
  <c r="U166" i="1"/>
  <c r="U165" i="1"/>
  <c r="U164" i="1"/>
  <c r="Q160" i="7"/>
  <c r="P160" i="7"/>
  <c r="Q159" i="7"/>
  <c r="P159" i="7"/>
  <c r="Q158" i="7"/>
  <c r="Q157" i="7"/>
  <c r="P157" i="7"/>
  <c r="Q156" i="7"/>
  <c r="P156" i="7"/>
  <c r="Q155" i="7"/>
  <c r="P155" i="7"/>
  <c r="Q154" i="7"/>
  <c r="P154" i="7"/>
  <c r="Q153" i="7"/>
  <c r="P153" i="7"/>
  <c r="Q152" i="7"/>
  <c r="P152" i="7"/>
  <c r="Q149" i="7"/>
  <c r="P149" i="7"/>
  <c r="Q147" i="7"/>
  <c r="P147" i="7"/>
  <c r="Q146" i="7"/>
  <c r="P146" i="7"/>
  <c r="Q145" i="7"/>
  <c r="P145" i="7"/>
  <c r="Q144" i="7"/>
  <c r="P144" i="7"/>
  <c r="Q143" i="7"/>
  <c r="P143" i="7"/>
  <c r="Q140" i="7"/>
  <c r="P140" i="7"/>
  <c r="Q138" i="7"/>
  <c r="P138" i="7"/>
  <c r="Q137" i="7"/>
  <c r="P137" i="7"/>
  <c r="Q136" i="7"/>
  <c r="P136" i="7"/>
  <c r="D136" i="7"/>
  <c r="D137" i="7" s="1"/>
  <c r="D138" i="7" s="1"/>
  <c r="D139" i="7" s="1"/>
  <c r="D140" i="7" s="1"/>
  <c r="D141" i="7" s="1"/>
  <c r="D142" i="7" s="1"/>
  <c r="D143" i="7" s="1"/>
  <c r="D144" i="7" s="1"/>
  <c r="D145" i="7" s="1"/>
  <c r="D146" i="7" s="1"/>
  <c r="D147" i="7" s="1"/>
  <c r="D148" i="7" s="1"/>
  <c r="D149" i="7" s="1"/>
  <c r="D150" i="7" s="1"/>
  <c r="D151" i="7" s="1"/>
  <c r="D152" i="7" s="1"/>
  <c r="D153" i="7" s="1"/>
  <c r="D154" i="7" s="1"/>
  <c r="D155" i="7" s="1"/>
  <c r="D156" i="7" s="1"/>
  <c r="D157" i="7" s="1"/>
  <c r="D158" i="7" s="1"/>
  <c r="D159" i="7" s="1"/>
  <c r="D160" i="7" s="1"/>
  <c r="Q135" i="7"/>
  <c r="P135" i="7"/>
  <c r="Q133" i="7"/>
  <c r="P133" i="7"/>
  <c r="Q132" i="7"/>
  <c r="P132" i="7"/>
  <c r="Q131" i="7"/>
  <c r="Q130" i="7"/>
  <c r="P130" i="7"/>
  <c r="Q129" i="7"/>
  <c r="P129" i="7"/>
  <c r="Q128" i="7"/>
  <c r="P128" i="7"/>
  <c r="Q127" i="7"/>
  <c r="P127" i="7"/>
  <c r="Q126" i="7"/>
  <c r="P126" i="7"/>
  <c r="Q125" i="7"/>
  <c r="P125" i="7"/>
  <c r="Q122" i="7"/>
  <c r="P122" i="7"/>
  <c r="Q120" i="7"/>
  <c r="P120" i="7"/>
  <c r="Q119" i="7"/>
  <c r="P119" i="7"/>
  <c r="Q118" i="7"/>
  <c r="P118" i="7"/>
  <c r="Q117" i="7"/>
  <c r="P117" i="7"/>
  <c r="Q116" i="7"/>
  <c r="P116" i="7"/>
  <c r="Q113" i="7"/>
  <c r="P113" i="7"/>
  <c r="Q111" i="7"/>
  <c r="P111" i="7"/>
  <c r="Q110" i="7"/>
  <c r="P110" i="7"/>
  <c r="Q109" i="7"/>
  <c r="P109" i="7"/>
  <c r="D109" i="7"/>
  <c r="D110" i="7" s="1"/>
  <c r="D111" i="7" s="1"/>
  <c r="D112" i="7" s="1"/>
  <c r="D113" i="7" s="1"/>
  <c r="D114" i="7" s="1"/>
  <c r="D115" i="7" s="1"/>
  <c r="D116" i="7" s="1"/>
  <c r="D117" i="7" s="1"/>
  <c r="D118" i="7" s="1"/>
  <c r="D119" i="7" s="1"/>
  <c r="D120" i="7" s="1"/>
  <c r="D121" i="7" s="1"/>
  <c r="D122" i="7" s="1"/>
  <c r="D123" i="7" s="1"/>
  <c r="D124" i="7" s="1"/>
  <c r="D125" i="7" s="1"/>
  <c r="D126" i="7" s="1"/>
  <c r="Q108" i="7"/>
  <c r="P108" i="7"/>
  <c r="S140" i="1"/>
  <c r="R140" i="1"/>
  <c r="S139" i="1"/>
  <c r="R139" i="1"/>
  <c r="S137" i="1"/>
  <c r="R137" i="1"/>
  <c r="S136" i="1"/>
  <c r="R136" i="1"/>
  <c r="S135" i="1"/>
  <c r="R135" i="1"/>
  <c r="S134" i="1"/>
  <c r="R134" i="1"/>
  <c r="S133" i="1"/>
  <c r="R133" i="1"/>
  <c r="S130" i="1"/>
  <c r="R130" i="1"/>
  <c r="S128" i="1"/>
  <c r="R128" i="1"/>
  <c r="S126" i="1"/>
  <c r="R126" i="1"/>
  <c r="S125" i="1"/>
  <c r="R125" i="1"/>
  <c r="S124" i="1"/>
  <c r="R124" i="1"/>
  <c r="S123" i="1"/>
  <c r="R123" i="1"/>
  <c r="S122" i="1"/>
  <c r="R122" i="1"/>
  <c r="S121" i="1"/>
  <c r="R121" i="1"/>
  <c r="S119" i="1"/>
  <c r="R119" i="1"/>
  <c r="S118" i="1"/>
  <c r="R118" i="1"/>
  <c r="S116" i="1"/>
  <c r="R116" i="1"/>
  <c r="S115" i="1"/>
  <c r="R115" i="1"/>
  <c r="S114" i="1"/>
  <c r="R114" i="1"/>
  <c r="S113" i="1"/>
  <c r="R113" i="1"/>
  <c r="S112" i="1"/>
  <c r="R112" i="1"/>
  <c r="S109" i="1"/>
  <c r="R109" i="1"/>
  <c r="S107" i="1"/>
  <c r="R107" i="1"/>
  <c r="S105" i="1"/>
  <c r="R105" i="1"/>
  <c r="S104" i="1"/>
  <c r="R104" i="1"/>
  <c r="S103" i="1"/>
  <c r="R103" i="1"/>
  <c r="S102" i="1"/>
  <c r="R102" i="1"/>
  <c r="S101" i="1"/>
  <c r="R101" i="1"/>
  <c r="S100" i="1"/>
  <c r="R100" i="1"/>
  <c r="S43" i="4"/>
  <c r="S44" i="4" s="1"/>
  <c r="S45" i="4" s="1"/>
  <c r="S46" i="4" s="1"/>
  <c r="S47" i="4" s="1"/>
  <c r="S48" i="4" s="1"/>
  <c r="S49" i="4" s="1"/>
  <c r="S50" i="4" s="1"/>
  <c r="S51" i="4" s="1"/>
  <c r="S52" i="4" s="1"/>
  <c r="S53" i="4" s="1"/>
  <c r="S54" i="4" s="1"/>
  <c r="S55" i="4" s="1"/>
  <c r="S56" i="4" s="1"/>
  <c r="R43" i="4" l="1"/>
  <c r="R44" i="4" s="1"/>
  <c r="R45" i="4" s="1"/>
  <c r="R46" i="4" s="1"/>
  <c r="R47" i="4" s="1"/>
  <c r="R48" i="4" s="1"/>
  <c r="R49" i="4" s="1"/>
  <c r="R50" i="4" s="1"/>
  <c r="R51" i="4" s="1"/>
  <c r="R52" i="4" s="1"/>
  <c r="R53" i="4" s="1"/>
  <c r="R54" i="4" s="1"/>
  <c r="R55" i="4" s="1"/>
  <c r="R56" i="4" s="1"/>
  <c r="P61" i="7"/>
  <c r="P88" i="7" s="1"/>
  <c r="O78" i="1"/>
  <c r="O163" i="1" s="1"/>
  <c r="N78" i="1"/>
  <c r="N163" i="1" s="1"/>
  <c r="M78" i="1"/>
  <c r="M163" i="1" s="1"/>
  <c r="L78" i="1"/>
  <c r="L163" i="1" s="1"/>
  <c r="K78" i="1"/>
  <c r="K163" i="1" s="1"/>
  <c r="J78" i="1"/>
  <c r="J163" i="1" s="1"/>
  <c r="I78" i="1"/>
  <c r="I163" i="1" s="1"/>
  <c r="U82" i="1"/>
  <c r="U81" i="1"/>
  <c r="U80" i="1"/>
  <c r="S61" i="1"/>
  <c r="R61" i="1"/>
  <c r="S60" i="1"/>
  <c r="R60" i="1"/>
  <c r="S58" i="1"/>
  <c r="R58" i="1"/>
  <c r="R59" i="1"/>
  <c r="S59" i="1"/>
  <c r="Q76" i="7"/>
  <c r="D127" i="7" l="1"/>
  <c r="D128" i="7" s="1"/>
  <c r="D129" i="7" s="1"/>
  <c r="D130" i="7" s="1"/>
  <c r="D131" i="7" s="1"/>
  <c r="D132" i="7" s="1"/>
  <c r="D133" i="7" s="1"/>
  <c r="P71" i="7"/>
  <c r="P98" i="7" s="1"/>
  <c r="N80" i="7" l="1"/>
  <c r="N189" i="7" s="1"/>
  <c r="Q72" i="7" l="1"/>
  <c r="P72" i="7"/>
  <c r="P99" i="7" s="1"/>
  <c r="Q71" i="7"/>
  <c r="S76" i="1" l="1"/>
  <c r="S75" i="1"/>
  <c r="R76" i="1"/>
  <c r="R75" i="1"/>
  <c r="C90" i="8" l="1"/>
  <c r="C78" i="8"/>
  <c r="C69" i="8"/>
  <c r="C60" i="8"/>
  <c r="G91" i="8"/>
  <c r="C91" i="8" s="1"/>
  <c r="G79" i="8"/>
  <c r="G80" i="8" s="1"/>
  <c r="G81" i="8" s="1"/>
  <c r="G82" i="8" s="1"/>
  <c r="G83" i="8" s="1"/>
  <c r="G84" i="8" s="1"/>
  <c r="G85" i="8" s="1"/>
  <c r="G86" i="8" s="1"/>
  <c r="G87" i="8" s="1"/>
  <c r="G88" i="8" s="1"/>
  <c r="G89" i="8" s="1"/>
  <c r="C89" i="8" s="1"/>
  <c r="G70" i="8"/>
  <c r="G71" i="8" s="1"/>
  <c r="G72" i="8" s="1"/>
  <c r="G73" i="8" s="1"/>
  <c r="G74" i="8" s="1"/>
  <c r="G75" i="8" s="1"/>
  <c r="G76" i="8" s="1"/>
  <c r="G77" i="8" s="1"/>
  <c r="C77" i="8" s="1"/>
  <c r="G61" i="8"/>
  <c r="G62" i="8" s="1"/>
  <c r="C61" i="8" l="1"/>
  <c r="C80" i="8"/>
  <c r="G63" i="8"/>
  <c r="C62" i="8"/>
  <c r="C70" i="8"/>
  <c r="C86" i="8"/>
  <c r="C71" i="8"/>
  <c r="C79" i="8"/>
  <c r="C87" i="8"/>
  <c r="C72" i="8"/>
  <c r="C88" i="8"/>
  <c r="C73" i="8"/>
  <c r="C81" i="8"/>
  <c r="C74" i="8"/>
  <c r="C82" i="8"/>
  <c r="G92" i="8"/>
  <c r="C75" i="8"/>
  <c r="C83" i="8"/>
  <c r="C76" i="8"/>
  <c r="C84" i="8"/>
  <c r="C85" i="8"/>
  <c r="S78" i="1"/>
  <c r="R78" i="1"/>
  <c r="S73" i="1"/>
  <c r="S72" i="1"/>
  <c r="S71" i="1"/>
  <c r="S70" i="1"/>
  <c r="S69" i="1"/>
  <c r="S66" i="1"/>
  <c r="S64" i="1"/>
  <c r="S62" i="1"/>
  <c r="S57" i="1"/>
  <c r="R73" i="1"/>
  <c r="R72" i="1"/>
  <c r="R71" i="1"/>
  <c r="R70" i="1"/>
  <c r="R69" i="1"/>
  <c r="R66" i="1"/>
  <c r="R64" i="1"/>
  <c r="R62" i="1"/>
  <c r="R57" i="1"/>
  <c r="P53" i="7"/>
  <c r="P80" i="7" s="1"/>
  <c r="G93" i="8" l="1"/>
  <c r="C92" i="8"/>
  <c r="G64" i="8"/>
  <c r="C63" i="8"/>
  <c r="Q78" i="7"/>
  <c r="Q77" i="7"/>
  <c r="Q75" i="7"/>
  <c r="Q74" i="7"/>
  <c r="Q73" i="7"/>
  <c r="Q70" i="7"/>
  <c r="Q67" i="7"/>
  <c r="Q65" i="7"/>
  <c r="Q64" i="7"/>
  <c r="Q63" i="7"/>
  <c r="Q62" i="7"/>
  <c r="Q61" i="7"/>
  <c r="Q58" i="7"/>
  <c r="Q56" i="7"/>
  <c r="Q55" i="7"/>
  <c r="Q54" i="7"/>
  <c r="Q53" i="7"/>
  <c r="P78" i="7"/>
  <c r="P105" i="7" s="1"/>
  <c r="P77" i="7"/>
  <c r="P104" i="7" s="1"/>
  <c r="P75" i="7"/>
  <c r="P102" i="7" s="1"/>
  <c r="P74" i="7"/>
  <c r="P101" i="7" s="1"/>
  <c r="P73" i="7"/>
  <c r="P100" i="7" s="1"/>
  <c r="P70" i="7"/>
  <c r="P97" i="7" s="1"/>
  <c r="P67" i="7"/>
  <c r="P94" i="7" s="1"/>
  <c r="P65" i="7"/>
  <c r="P92" i="7" s="1"/>
  <c r="P64" i="7"/>
  <c r="P91" i="7" s="1"/>
  <c r="P63" i="7"/>
  <c r="P90" i="7" s="1"/>
  <c r="P62" i="7"/>
  <c r="P89" i="7" s="1"/>
  <c r="P58" i="7"/>
  <c r="P85" i="7" s="1"/>
  <c r="P56" i="7"/>
  <c r="P83" i="7" s="1"/>
  <c r="P55" i="7"/>
  <c r="P82" i="7" s="1"/>
  <c r="P54" i="7"/>
  <c r="P81" i="7" s="1"/>
  <c r="G65" i="8" l="1"/>
  <c r="C64" i="8"/>
  <c r="G94" i="8"/>
  <c r="C93" i="8"/>
  <c r="C23" i="5"/>
  <c r="G66" i="8" l="1"/>
  <c r="C65" i="8"/>
  <c r="G95" i="8"/>
  <c r="C94" i="8"/>
  <c r="M80" i="7"/>
  <c r="M189" i="7" s="1"/>
  <c r="G96" i="8" l="1"/>
  <c r="C95" i="8"/>
  <c r="G67" i="8"/>
  <c r="C66" i="8"/>
  <c r="O80" i="7"/>
  <c r="O189" i="7" s="1"/>
  <c r="G68" i="8" l="1"/>
  <c r="C68" i="8" s="1"/>
  <c r="C67" i="8"/>
  <c r="G97" i="8"/>
  <c r="C96" i="8"/>
  <c r="G98" i="8" l="1"/>
  <c r="C97" i="8"/>
  <c r="G99" i="8" l="1"/>
  <c r="C98" i="8"/>
  <c r="S80" i="7"/>
  <c r="L80" i="7"/>
  <c r="L189" i="7" s="1"/>
  <c r="K80" i="7"/>
  <c r="K189" i="7" s="1"/>
  <c r="J80" i="7"/>
  <c r="J189" i="7" s="1"/>
  <c r="G100" i="8" l="1"/>
  <c r="C99" i="8"/>
  <c r="D54" i="7"/>
  <c r="D55" i="7" s="1"/>
  <c r="D56" i="7" s="1"/>
  <c r="D57" i="7" s="1"/>
  <c r="D58" i="7" s="1"/>
  <c r="D59" i="7" s="1"/>
  <c r="G49" i="7"/>
  <c r="H49" i="7" s="1"/>
  <c r="I49" i="7" s="1"/>
  <c r="J49" i="7" s="1"/>
  <c r="K49" i="7" s="1"/>
  <c r="L49" i="7" s="1"/>
  <c r="M49" i="7" s="1"/>
  <c r="D60" i="7" l="1"/>
  <c r="D61" i="7" s="1"/>
  <c r="D62" i="7" s="1"/>
  <c r="D63" i="7" s="1"/>
  <c r="D64" i="7" s="1"/>
  <c r="D65" i="7" s="1"/>
  <c r="D66" i="7" s="1"/>
  <c r="D67" i="7" s="1"/>
  <c r="D68" i="7" s="1"/>
  <c r="N49" i="7"/>
  <c r="O49" i="7" s="1"/>
  <c r="P49" i="7" s="1"/>
  <c r="Q49" i="7" s="1"/>
  <c r="G101" i="8"/>
  <c r="C101" i="8" s="1"/>
  <c r="C100" i="8"/>
  <c r="U85" i="1"/>
  <c r="U83" i="1"/>
  <c r="U79" i="1"/>
  <c r="U78" i="1"/>
  <c r="D70" i="7" l="1"/>
  <c r="D71" i="7" s="1"/>
  <c r="D72" i="7" s="1"/>
  <c r="D73" i="7" s="1"/>
  <c r="D74" i="7" s="1"/>
  <c r="D75" i="7" s="1"/>
  <c r="D76" i="7" s="1"/>
  <c r="D77" i="7" s="1"/>
  <c r="D78" i="7" s="1"/>
  <c r="D69" i="7"/>
  <c r="G53" i="1"/>
  <c r="H53" i="1" s="1"/>
  <c r="I53" i="1" l="1"/>
  <c r="J53" i="1" s="1"/>
  <c r="K53" i="1" s="1"/>
  <c r="L53" i="1" s="1"/>
  <c r="M53" i="1" s="1"/>
  <c r="N53" i="1" s="1"/>
  <c r="Q78" i="1"/>
  <c r="Q163" i="1" s="1"/>
  <c r="P78" i="1"/>
  <c r="P163" i="1" s="1"/>
  <c r="H78" i="1"/>
  <c r="H163" i="1" s="1"/>
  <c r="D79" i="1"/>
  <c r="D80" i="1" s="1"/>
  <c r="D81" i="1" s="1"/>
  <c r="D82" i="1" s="1"/>
  <c r="D83" i="1" s="1"/>
  <c r="D84" i="1" l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O53" i="1"/>
  <c r="P53" i="1" s="1"/>
  <c r="Q53" i="1" s="1"/>
  <c r="R53" i="1" s="1"/>
  <c r="S53" i="1" s="1"/>
  <c r="C15" i="3"/>
  <c r="C16" i="3" s="1"/>
  <c r="C17" i="3" s="1"/>
  <c r="C18" i="3" s="1"/>
  <c r="C19" i="3" s="1"/>
  <c r="C20" i="3" s="1"/>
  <c r="C21" i="3" s="1"/>
  <c r="C22" i="3" s="1"/>
  <c r="C23" i="3" s="1"/>
</calcChain>
</file>

<file path=xl/comments1.xml><?xml version="1.0" encoding="utf-8"?>
<comments xmlns="http://schemas.openxmlformats.org/spreadsheetml/2006/main">
  <authors>
    <author>tchau110314</author>
  </authors>
  <commentList>
    <comment ref="J73" authorId="0" shapeId="0">
      <text>
        <r>
          <rPr>
            <b/>
            <sz val="8"/>
            <color indexed="81"/>
            <rFont val="Tahoma"/>
            <family val="2"/>
          </rPr>
          <t>tchau110314:</t>
        </r>
        <r>
          <rPr>
            <sz val="8"/>
            <color indexed="81"/>
            <rFont val="Tahoma"/>
            <family val="2"/>
          </rPr>
          <t xml:space="preserve">
disabled. Not working correctly</t>
        </r>
      </text>
    </comment>
  </commentList>
</comments>
</file>

<file path=xl/sharedStrings.xml><?xml version="1.0" encoding="utf-8"?>
<sst xmlns="http://schemas.openxmlformats.org/spreadsheetml/2006/main" count="2815" uniqueCount="551">
  <si>
    <t>;</t>
  </si>
  <si>
    <t>CEC Title-24 Residential Compliance Ruleset</t>
  </si>
  <si>
    <t>Heating Equipment Look-up Table</t>
  </si>
  <si>
    <t>Last modified:</t>
  </si>
  <si>
    <t>Mod history:</t>
  </si>
  <si>
    <t>1/2/2013 - SAC - created initial table</t>
  </si>
  <si>
    <t>Independents:</t>
  </si>
  <si>
    <t>Dependents:</t>
  </si>
  <si>
    <t>;  System</t>
  </si>
  <si>
    <t>;    Type</t>
  </si>
  <si>
    <t>AFUE</t>
  </si>
  <si>
    <t>HSPF</t>
  </si>
  <si>
    <t>ERROR - unrecognized heating equipment type</t>
  </si>
  <si>
    <t xml:space="preserve">CntrlFurnace - Fuel-fired central furnace                         </t>
  </si>
  <si>
    <t xml:space="preserve">Heater - Non-central fuel-fired space heater                      </t>
  </si>
  <si>
    <t xml:space="preserve">Boiler - Gas or oil boiler                                        </t>
  </si>
  <si>
    <t xml:space="preserve">SplitHeatPump - Heating side of central split heat pump           </t>
  </si>
  <si>
    <t xml:space="preserve">PkgHeatPump - Heating side of central packaged heat pump          </t>
  </si>
  <si>
    <t>LrgPkgHeatPump - Heating side of large (&gt;= 65 kBtuh) packaged unit</t>
  </si>
  <si>
    <t xml:space="preserve">RoomHeatPump - Heating side of non-central room A/C system        </t>
  </si>
  <si>
    <t xml:space="preserve">Electric - All electric heating systems other than heat pump      </t>
  </si>
  <si>
    <t xml:space="preserve">CombHydro - Water heating system can be storage gas/elec/ht pump  </t>
  </si>
  <si>
    <t>(ratio)</t>
  </si>
  <si>
    <t>(%)</t>
  </si>
  <si>
    <t>Source Data:</t>
  </si>
  <si>
    <t>Federal Register / Vol. 76, No. 123 / Monday, June 27, 2011 / Proposed Rules</t>
  </si>
  <si>
    <t>DEPARTMENT OF ENERGY / 10 CFR Part 430 / [Docket Number EERE–2011–BT–STD– 0011] / RIN 1904–AC06</t>
  </si>
  <si>
    <t>Energy Conservation Program: Energy Conservation Standards for Residential Furnaces and Residential Central Air Conditioners and Heat Pumps</t>
  </si>
  <si>
    <t>NAECA_Standards_-_Fed_Reg_June_27,_2011.pdf</t>
  </si>
  <si>
    <t>Other cell color coding:</t>
  </si>
  <si>
    <t>no performance standard/efficiency defined</t>
  </si>
  <si>
    <t>1/3/2013 - SAC - created initial table</t>
  </si>
  <si>
    <t>CA Climate Zone (1-16)</t>
  </si>
  <si>
    <t>(°F)</t>
  </si>
  <si>
    <t>reporting</t>
  </si>
  <si>
    <t>autosizing</t>
  </si>
  <si>
    <t>Heating</t>
  </si>
  <si>
    <t>Design</t>
  </si>
  <si>
    <t>Cooling</t>
  </si>
  <si>
    <t>DD1</t>
  </si>
  <si>
    <t>Month</t>
  </si>
  <si>
    <t>Coldest</t>
  </si>
  <si>
    <t>CD1</t>
  </si>
  <si>
    <t>Hottest</t>
  </si>
  <si>
    <t>HD1</t>
  </si>
  <si>
    <t xml:space="preserve"> (reporting)</t>
  </si>
  <si>
    <t xml:space="preserve"> (autosizing)</t>
  </si>
  <si>
    <t>Mo Da</t>
  </si>
  <si>
    <t>TABLE CA13ClimateZoneDesignDay</t>
  </si>
  <si>
    <t>ClimateZone</t>
  </si>
  <si>
    <t>HtgDesign</t>
  </si>
  <si>
    <t>ENDTABLE</t>
  </si>
  <si>
    <t>Climate Zone-based Design Day (autosizing and hourly reports) defaults</t>
  </si>
  <si>
    <t xml:space="preserve"> Jul 01</t>
  </si>
  <si>
    <t>Bruce Wilcox - 1/4/2013</t>
  </si>
  <si>
    <t>1/4/2013 - BAW - added the data for the remaining zones</t>
  </si>
  <si>
    <t>Slab Edge Insulation coefficients</t>
  </si>
  <si>
    <t>1/6/13 - SAC</t>
  </si>
  <si>
    <t>Bruce Wilcox - 8/1/2012  (SlabFactV3.xls)</t>
  </si>
  <si>
    <t>1/6/2013 - SAC - created initial table</t>
  </si>
  <si>
    <t>Look-up value - integer value equivalent to ( (R-value * 1000) + (depth in inches) )</t>
  </si>
  <si>
    <t>Exposed - Perimeter - ???</t>
  </si>
  <si>
    <t>Exposed - Core - ???</t>
  </si>
  <si>
    <t>Carpeted - Perimeter - ???</t>
  </si>
  <si>
    <t>Carpeted - Core - ???</t>
  </si>
  <si>
    <t>CSE variable</t>
  </si>
  <si>
    <t>sfExCTGrnd</t>
  </si>
  <si>
    <t>sfExCTaDbAvgYr</t>
  </si>
  <si>
    <t>sfExCTaDbAvg14</t>
  </si>
  <si>
    <t xml:space="preserve">  Exposed</t>
  </si>
  <si>
    <t xml:space="preserve">  Perimeter</t>
  </si>
  <si>
    <t xml:space="preserve">  Core</t>
  </si>
  <si>
    <t xml:space="preserve">  Carpeted</t>
  </si>
  <si>
    <t>;  Rval * 1k</t>
  </si>
  <si>
    <t>;  + DepthIn.</t>
  </si>
  <si>
    <t>No slab edge insulation</t>
  </si>
  <si>
    <t xml:space="preserve">R-5, 8 inches  </t>
  </si>
  <si>
    <t xml:space="preserve">R-7, 8 inches  </t>
  </si>
  <si>
    <t xml:space="preserve">R-10, 8 inches </t>
  </si>
  <si>
    <t xml:space="preserve">R-5, 16 inches </t>
  </si>
  <si>
    <t xml:space="preserve">R-7, 16 inches </t>
  </si>
  <si>
    <t>R-10, 16 inches</t>
  </si>
  <si>
    <t xml:space="preserve">R-5, 2 feet    </t>
  </si>
  <si>
    <t xml:space="preserve">R-7, 2 feet    </t>
  </si>
  <si>
    <t xml:space="preserve">R-10, 2 feet   </t>
  </si>
  <si>
    <t xml:space="preserve">R-5, 4 feet    </t>
  </si>
  <si>
    <t xml:space="preserve">R-7, 4 feet    </t>
  </si>
  <si>
    <t xml:space="preserve">R-10, 4 feet   </t>
  </si>
  <si>
    <t xml:space="preserve">R-15, 4 feet   </t>
  </si>
  <si>
    <t xml:space="preserve">R-20, 4 feet   </t>
  </si>
  <si>
    <t>ERROR - invalid R-value &amp; depth combination</t>
  </si>
  <si>
    <t>…Grnd</t>
  </si>
  <si>
    <t>aDbAvgYr</t>
  </si>
  <si>
    <t>aDbAvg14</t>
  </si>
  <si>
    <t>1/9/2013 - SAC</t>
  </si>
  <si>
    <t>Duct</t>
  </si>
  <si>
    <t>Flag</t>
  </si>
  <si>
    <t>Distribution Systems Look-up Table</t>
  </si>
  <si>
    <t>1/9/2013 - SAC - created initial table</t>
  </si>
  <si>
    <t>Distribution System Type</t>
  </si>
  <si>
    <t>Duct Flag (1 =&gt; always ducted / 0 =&gt; ductless / -1 =&gt; may include ducts)</t>
  </si>
  <si>
    <t xml:space="preserve">DuctsAttic - Ducts located overhead in unconditioned attic                        </t>
  </si>
  <si>
    <t xml:space="preserve">DuctsCrawl - Ducts located underfloor in unconditioned crawl space                </t>
  </si>
  <si>
    <t xml:space="preserve">DuctsCVC - Ducts located underfloor in a controlled ventilation crawl space       </t>
  </si>
  <si>
    <t xml:space="preserve">DuctsGarage - Ducts located in an unconditioned garage                            </t>
  </si>
  <si>
    <t xml:space="preserve">DuctsBasemt - Ducts located in an unconditioned basement                          </t>
  </si>
  <si>
    <t xml:space="preserve">DuctsInEx12 - Ducts located within the conditioned space (except &lt; 12 lineal ft)  </t>
  </si>
  <si>
    <t xml:space="preserve">DuctsInAll - HVAC system(s) with all HVAC ducts located in conditioned space      </t>
  </si>
  <si>
    <t xml:space="preserve">DuctsNone - Air distribution systems without ducts                                </t>
  </si>
  <si>
    <t xml:space="preserve">DuctsOutdoor - Ducts located in exposed outdoor locations                         </t>
  </si>
  <si>
    <t xml:space="preserve">Ductless-Furnaces - Heating equipment such as wall and floor furnaces             </t>
  </si>
  <si>
    <t xml:space="preserve">Ductless-Radiant - Radiant electric panels or fanless systems                     </t>
  </si>
  <si>
    <t xml:space="preserve">LowLlCod - Verified low-leakage ducts in conditioned space                        </t>
  </si>
  <si>
    <t>LowLkAH - Low-leakage air handlers (certified by CEC as &lt;= 2% leakage @ 1-inch wg)</t>
  </si>
  <si>
    <t xml:space="preserve">Baseboard - Electric or hydronic baseboards                                       </t>
  </si>
  <si>
    <t>Cooling Equipment Look-up Table</t>
  </si>
  <si>
    <t xml:space="preserve">NoCooling - No cooling equipment                                    </t>
  </si>
  <si>
    <t xml:space="preserve">SplitAirCond - Split air conditioning system                        </t>
  </si>
  <si>
    <t xml:space="preserve">PkgAirCond - Central packaged A/C system (&lt; 65 kBtuh)               </t>
  </si>
  <si>
    <t xml:space="preserve">LrgPkgAirCond - Large packaged A/C system (&gt;= 65 kBtuh)             </t>
  </si>
  <si>
    <t xml:space="preserve">RoomAirCond - Non-central room A/C system                           </t>
  </si>
  <si>
    <t xml:space="preserve">SplitHeatPump - Split heat pump system                              </t>
  </si>
  <si>
    <t xml:space="preserve">PkgHeatPump - Central single-packaged heat pump system (&lt; 65 kBtuh) </t>
  </si>
  <si>
    <t xml:space="preserve">LrgPkgHeatPump - Large packaged heat pump system (&gt;= 65 kBtuh)      </t>
  </si>
  <si>
    <t xml:space="preserve">GasCooling - Gas absorption cooling                                 </t>
  </si>
  <si>
    <t xml:space="preserve">RoomHeatPump - Room (non-central) heat pump system                  </t>
  </si>
  <si>
    <t xml:space="preserve">EvapDirect - Direct evaporative cooling system                      </t>
  </si>
  <si>
    <t xml:space="preserve">EvapIndirDirect - Indirect-direct evaporative cooling system        </t>
  </si>
  <si>
    <t xml:space="preserve">EvapIndirect - Indirect evaporative cooling system                  </t>
  </si>
  <si>
    <t xml:space="preserve">Evap/CC - Evaporatively-cooled condensers                           </t>
  </si>
  <si>
    <t xml:space="preserve">IceSAC - Ice storage air conditioning system                        </t>
  </si>
  <si>
    <t>SEER</t>
  </si>
  <si>
    <t>EER</t>
  </si>
  <si>
    <t>COP95</t>
  </si>
  <si>
    <t>PPC</t>
  </si>
  <si>
    <t>(W)</t>
  </si>
  <si>
    <t>1/9/13 - SAC - added Duct Flag and Compatible Gas &amp; Electric System columns</t>
  </si>
  <si>
    <t>Compliance 2014</t>
  </si>
  <si>
    <t>Why no properties?</t>
  </si>
  <si>
    <t>Special modelling</t>
  </si>
  <si>
    <t>StdVer</t>
  </si>
  <si>
    <t>SysType</t>
  </si>
  <si>
    <t>TABLE CA13HeatingEquipment</t>
  </si>
  <si>
    <t xml:space="preserve">CntrlFurnace   </t>
  </si>
  <si>
    <t xml:space="preserve">Boiler         </t>
  </si>
  <si>
    <t xml:space="preserve">SplitHeatPump  </t>
  </si>
  <si>
    <t xml:space="preserve">PkgHeatPump    </t>
  </si>
  <si>
    <t xml:space="preserve">LrgPkgHeatPump </t>
  </si>
  <si>
    <t xml:space="preserve">RoomHeatPump   </t>
  </si>
  <si>
    <t xml:space="preserve">Electric       </t>
  </si>
  <si>
    <t xml:space="preserve">CombHydro      </t>
  </si>
  <si>
    <t>UseElec</t>
  </si>
  <si>
    <t>UseGas</t>
  </si>
  <si>
    <t>SysAvail</t>
  </si>
  <si>
    <t>DuctFlag</t>
  </si>
  <si>
    <t>1/10/13 - BAW - efficiency &amp; compatible system table revisions + addition of 2015 standard version</t>
  </si>
  <si>
    <t>Warning1</t>
  </si>
  <si>
    <t>Warning2</t>
  </si>
  <si>
    <t>AFUE is not a supported performance characteristic for this system type</t>
  </si>
  <si>
    <t>HSPF is not a supported performance characteristic for this system type</t>
  </si>
  <si>
    <t>SysAvail - (0/1) flag whether or not the system type is currently implemented in the compliance software</t>
  </si>
  <si>
    <t>DuctFlag - 1 =&gt; requires ducts / 0 =&gt; ductless / -1 =&gt; may use ducts</t>
  </si>
  <si>
    <t>UseElec - (0/1) flag whether heating system's primary fuel source is electricity</t>
  </si>
  <si>
    <t>UseGas - (0/1) flag whether heating system's primary fuel source is natural gas (or other fuel)</t>
  </si>
  <si>
    <t xml:space="preserve">StdVer - Standards Version: </t>
  </si>
  <si>
    <t>Compliance 2014:  valid through December 2014 (with current Federal Air Conditioning efficiency requirements</t>
  </si>
  <si>
    <t>Compliance 2015:  any time (with 2015 Federal Air Conditioning Requirements)  and solar credit</t>
  </si>
  <si>
    <t>SysType - Heating System Type</t>
  </si>
  <si>
    <t>AFUE - Minimum AFUE (%)</t>
  </si>
  <si>
    <t>HSPF - Minimum HSPF (ratio)</t>
  </si>
  <si>
    <t>&lt;add next data source here&gt;</t>
  </si>
  <si>
    <t>no performance standard or default efficiency defined</t>
  </si>
  <si>
    <t>IsHP</t>
  </si>
  <si>
    <t>IsHP - (0/1) flag indicating whether or not this system type is modeled as a heat pump</t>
  </si>
  <si>
    <t>1/10/13 - SAC - reformat table to new syntax, combine standard versions into single table and add SysAvail &amp; IsHP flags</t>
  </si>
  <si>
    <t>TABLE CA13CoolingEquipment</t>
  </si>
  <si>
    <t xml:space="preserve">NoCooling        </t>
  </si>
  <si>
    <t xml:space="preserve">SplitAirCond     </t>
  </si>
  <si>
    <t xml:space="preserve">PkgAirCond       </t>
  </si>
  <si>
    <t xml:space="preserve">LrgPkgAirCond    </t>
  </si>
  <si>
    <t xml:space="preserve">RoomAirCond      </t>
  </si>
  <si>
    <t xml:space="preserve">SplitHeatPump    </t>
  </si>
  <si>
    <t xml:space="preserve">PkgHeatPump      </t>
  </si>
  <si>
    <t xml:space="preserve">LrgPkgHeatPump   </t>
  </si>
  <si>
    <t xml:space="preserve">GasCooling       </t>
  </si>
  <si>
    <t xml:space="preserve">RoomHeatPump     </t>
  </si>
  <si>
    <t xml:space="preserve">EvapDirect       </t>
  </si>
  <si>
    <t xml:space="preserve">EvapIndirDirect  </t>
  </si>
  <si>
    <t xml:space="preserve">EvapIndirect     </t>
  </si>
  <si>
    <t xml:space="preserve">Evap/CC          </t>
  </si>
  <si>
    <t xml:space="preserve">IceSAC           </t>
  </si>
  <si>
    <t>Warning3</t>
  </si>
  <si>
    <t>Warning4</t>
  </si>
  <si>
    <t>SEER is not a supported performance characteristic for this system type</t>
  </si>
  <si>
    <t>EER is not a supported performance characteristic for this system type</t>
  </si>
  <si>
    <t>COP95 is not a supported performance characteristic for this system type</t>
  </si>
  <si>
    <t>PPC is not a supported performance characteristic for this system type</t>
  </si>
  <si>
    <t>SEER - Cooling Efficiency</t>
  </si>
  <si>
    <t>EER - Cooling Efficiency</t>
  </si>
  <si>
    <t>COP95 - Gas Cooling Efficiency (rated COP for the gas portion)</t>
  </si>
  <si>
    <t>PPC - Gas Cooling parasitic electric energy at rated conditions (in Watts)</t>
  </si>
  <si>
    <t>SysType - Cooling System Type</t>
  </si>
  <si>
    <t>standard design</t>
  </si>
  <si>
    <t>HtgDesign - Heating Design Temperature (°F)</t>
  </si>
  <si>
    <t>DD1 - Cooling DD1 Month &amp; Day</t>
  </si>
  <si>
    <t>CD1 - Coldest Day CD1 Month &amp; Day</t>
  </si>
  <si>
    <t>HD1 - Hottest Day HD1 Month &amp; Day</t>
  </si>
  <si>
    <t>WHFan - (0/1) whole house fans required in standard design</t>
  </si>
  <si>
    <t>WHFan</t>
  </si>
  <si>
    <t>photovoltaic credit</t>
  </si>
  <si>
    <t>PVMax - Maximum percent cooling energy credit for PV</t>
  </si>
  <si>
    <t>(0 value indicates CZ's w/ NO available PV credit)</t>
  </si>
  <si>
    <t>PVRate</t>
  </si>
  <si>
    <t>PVRate - kTDV/kWdc credit for photovoltaic systems</t>
  </si>
  <si>
    <t xml:space="preserve"> (photovoltaic)</t>
  </si>
  <si>
    <t>PV Gen</t>
  </si>
  <si>
    <t>Rate</t>
  </si>
  <si>
    <t>(kTDV/kWdc)</t>
  </si>
  <si>
    <t>Max PV</t>
  </si>
  <si>
    <t>Credit</t>
  </si>
  <si>
    <t>(% clg)</t>
  </si>
  <si>
    <t>PVMax</t>
  </si>
  <si>
    <t>(source:  section 2.2.8 of 2013 Res ACM)</t>
  </si>
  <si>
    <t>2/4/13 - SAC - Revised furnace AFUE efficiency from 80 to 78 (per BAW conference call 2/4/13)</t>
  </si>
  <si>
    <t>ConstHtgSetpt</t>
  </si>
  <si>
    <t>ConstHtgSetpt - constant heating thermostat setpoint (typically only defined for Heat Pump systems / -1 =&gt; Not Used)</t>
  </si>
  <si>
    <t>5/13/13 - SAC - Toggled on 'Electric' system type and added ConstHtgSetpt column</t>
  </si>
  <si>
    <t>5/20/13 - SAC - Integrated mods from Bruce - added DuctlessHeatPump and re-defined dependents 9-10 to refer to std design for ducted &amp; ductless systems</t>
  </si>
  <si>
    <t>DuctedStdSys</t>
  </si>
  <si>
    <t>DuctlessStdSys</t>
  </si>
  <si>
    <t>N/A</t>
  </si>
  <si>
    <t>DuctedStdSys - standard design system if proposed system is ducted</t>
  </si>
  <si>
    <t>DuctlessStdSys - standard design system if proposed system is NOT ducted</t>
  </si>
  <si>
    <t>5/20/13 - BAW -added ductless systems, Standard Design column</t>
  </si>
  <si>
    <t>StdSystem</t>
  </si>
  <si>
    <t>StdSystem - system type used to model the standard design</t>
  </si>
  <si>
    <t>Whether or not (1/0) multi-speed compressor is an option</t>
  </si>
  <si>
    <t>Need Std Design system col (especially for no cooling)</t>
  </si>
  <si>
    <t>8/6/13 - SAC - added Show Multi-Speed Compressor column</t>
  </si>
  <si>
    <t>ShowMultSpd</t>
  </si>
  <si>
    <t>Show</t>
  </si>
  <si>
    <t>IsZonal</t>
  </si>
  <si>
    <t>8/6/13 - SAC - added Show IsZonal column</t>
  </si>
  <si>
    <t>Flag determining whether or not the IsZonal checkbox should be displayed in the UI</t>
  </si>
  <si>
    <t>9/3/2013 - MJB turned on more SysAvail options</t>
  </si>
  <si>
    <t>9/8/13 - SAC - Integrated mods from Martha - toggling on various heating system types</t>
  </si>
  <si>
    <t>SEERValid</t>
  </si>
  <si>
    <t>SEERValid - (0/1) flag indicating whether or not the SEER data is valid for the corresponding system type</t>
  </si>
  <si>
    <t>EERValid</t>
  </si>
  <si>
    <t>EERValid - (0/1) flag indicating whether or not the EER data is valid for the corresponding system type</t>
  </si>
  <si>
    <t>12/6/2013 - SAC - added SEERValid &amp; EERValid columns</t>
  </si>
  <si>
    <t>12/9/13 - MJB - efficiency updates for Electric system</t>
  </si>
  <si>
    <t>12/9/13 - specification of standard systems for Evap systems</t>
  </si>
  <si>
    <t>AFUEValid</t>
  </si>
  <si>
    <t>HSPFValid</t>
  </si>
  <si>
    <t>AFUEValid - (0/1) flag indicating whether or not the AFUE data is valid for the corresponding system type</t>
  </si>
  <si>
    <t>HSPFValid - (0/1) flag indicating whether or not the HSPF data is valid for the corresponding system type</t>
  </si>
  <si>
    <t>12/11/2013 - SAC - added AFUEValid &amp; HSPFValid columns</t>
  </si>
  <si>
    <t>AltUfactor - Max Window Ufactor for Alterations</t>
  </si>
  <si>
    <t>AltSHGC - Max Window SHGC for Alterations</t>
  </si>
  <si>
    <t>AltUfactor</t>
  </si>
  <si>
    <t>AltSHGC</t>
  </si>
  <si>
    <t>1/18/2014 - mjb - added Ufactor and SHGC for Alteration Std Design</t>
  </si>
  <si>
    <t>LayerSymVal</t>
  </si>
  <si>
    <t>Material Library look-up table</t>
  </si>
  <si>
    <t>Bruce Wilcox - 2/12 | 2/28/14 | 3/7/14 … (and noted below)</t>
  </si>
  <si>
    <t>LayerSymVal - numeric value that maps to Mat library entries</t>
  </si>
  <si>
    <t>TABLE CA13MatLibrary</t>
  </si>
  <si>
    <t>MatName</t>
  </si>
  <si>
    <t>R1 Sheathing</t>
  </si>
  <si>
    <t>R2 Sheathing</t>
  </si>
  <si>
    <t>R3 Sheathing</t>
  </si>
  <si>
    <t>R4 Sheathing</t>
  </si>
  <si>
    <t>R5 Sheathing</t>
  </si>
  <si>
    <t>R6 Sheathing</t>
  </si>
  <si>
    <t>R7 Sheathing</t>
  </si>
  <si>
    <t>R8 Sheathing</t>
  </si>
  <si>
    <t>R9 Sheathing</t>
  </si>
  <si>
    <t>R10 Sheathing</t>
  </si>
  <si>
    <t>R11 Sheathing</t>
  </si>
  <si>
    <t>R12 Sheathing</t>
  </si>
  <si>
    <t>Gypsum Board</t>
  </si>
  <si>
    <t>Wood layer</t>
  </si>
  <si>
    <t>R4 Synth Stucco</t>
  </si>
  <si>
    <t>3 Coat Stucco</t>
  </si>
  <si>
    <t>Carpet</t>
  </si>
  <si>
    <t>SoftWood</t>
  </si>
  <si>
    <t>Concrete</t>
  </si>
  <si>
    <t>Hardwood</t>
  </si>
  <si>
    <t>FloorTile</t>
  </si>
  <si>
    <t>FloorVinyl</t>
  </si>
  <si>
    <t>Brick</t>
  </si>
  <si>
    <t>Light Roof</t>
  </si>
  <si>
    <t>5 PSF Roof</t>
  </si>
  <si>
    <t>10 PSF Roof</t>
  </si>
  <si>
    <t>15 PSF Roof</t>
  </si>
  <si>
    <t>25 PSF Roof</t>
  </si>
  <si>
    <t>TileGap</t>
  </si>
  <si>
    <t>SlabOnGrade</t>
  </si>
  <si>
    <t>Earth</t>
  </si>
  <si>
    <t>Crawl</t>
  </si>
  <si>
    <t>VertWallCavity</t>
  </si>
  <si>
    <t>12 in LW CMU Solid Grout</t>
  </si>
  <si>
    <t>12 in MW CMU Solid Grout</t>
  </si>
  <si>
    <t>12 in NW CMU Solid Grout</t>
  </si>
  <si>
    <t>12 in LW CMU Empty</t>
  </si>
  <si>
    <t>12 in MW CMU Empty</t>
  </si>
  <si>
    <t>12 in NW CMU Empty</t>
  </si>
  <si>
    <t>12 in LW CMU Insulated</t>
  </si>
  <si>
    <t>12 in MW CMU Insulated</t>
  </si>
  <si>
    <t>12 in NW CMU Insulated</t>
  </si>
  <si>
    <t>10 in LW CMU Solid Grout</t>
  </si>
  <si>
    <t>10 in MW CMU Solid Grout</t>
  </si>
  <si>
    <t>10 in NW CMU Solid Grout</t>
  </si>
  <si>
    <t>10 in LW CMU Empty</t>
  </si>
  <si>
    <t>10 in MW CMU Empty</t>
  </si>
  <si>
    <t>10 in NW CMU Empty</t>
  </si>
  <si>
    <t>10 in LW CMU Insulated</t>
  </si>
  <si>
    <t>10 in MW CMU Insulated</t>
  </si>
  <si>
    <t>10 in NW CMU Insulated</t>
  </si>
  <si>
    <t>8 in LW CMU Solid Grout</t>
  </si>
  <si>
    <t>8 in MW CMU Solid Grout</t>
  </si>
  <si>
    <t>8 in NW CMU Solid Grout</t>
  </si>
  <si>
    <t>8 in Clay Unit Solid Grout</t>
  </si>
  <si>
    <t>8 in LW CMU Empty</t>
  </si>
  <si>
    <t>8 in MW CMU Empty</t>
  </si>
  <si>
    <t>8 in NW CMU Empty</t>
  </si>
  <si>
    <t>8 in Clay Unit Empty</t>
  </si>
  <si>
    <t>8 in LW CMU Insulated</t>
  </si>
  <si>
    <t>8 in MW CMU Insulated</t>
  </si>
  <si>
    <t>8 in NW CMU Insulated</t>
  </si>
  <si>
    <t>8 in Clay Unit Insulated</t>
  </si>
  <si>
    <t>6 in LW CMU Solid Grout</t>
  </si>
  <si>
    <t>6 in MW CMU Solid Grout</t>
  </si>
  <si>
    <t>6 in NW CMU Solid Grout</t>
  </si>
  <si>
    <t>6 in Clay Unit Solid Grout</t>
  </si>
  <si>
    <t>6 in LW CMU Empty</t>
  </si>
  <si>
    <t>6 in MW CMU Empty</t>
  </si>
  <si>
    <t>6 in NW CMU Empty</t>
  </si>
  <si>
    <t>6 in Clay Unit Empty</t>
  </si>
  <si>
    <t>6 in LW CMU Insulated</t>
  </si>
  <si>
    <t>6 in MW CMU Insulated</t>
  </si>
  <si>
    <t>6 in NW CMU Insulated</t>
  </si>
  <si>
    <t>6 in Clay Unit Insulated</t>
  </si>
  <si>
    <t>LW CMU Solid Grout</t>
  </si>
  <si>
    <t>MW CMU Solid Grout</t>
  </si>
  <si>
    <t>NW CMU Solid Grout</t>
  </si>
  <si>
    <t>LW CMU Empty</t>
  </si>
  <si>
    <t>MW CMU Empty</t>
  </si>
  <si>
    <t>NW CMU Empty</t>
  </si>
  <si>
    <t>LW CMU Insulated</t>
  </si>
  <si>
    <t>MW CMU Insulated</t>
  </si>
  <si>
    <t>NW CMU Insulated</t>
  </si>
  <si>
    <t>Clay Unit Solid Grout</t>
  </si>
  <si>
    <t>Clay Unit Empty</t>
  </si>
  <si>
    <t>Clay Unit Insulated</t>
  </si>
  <si>
    <t>HaveEntry</t>
  </si>
  <si>
    <t>*</t>
  </si>
  <si>
    <t>no entry</t>
  </si>
  <si>
    <t>HaveEntry - 0/1 boolean indicating a valid Mat library entry</t>
  </si>
  <si>
    <t>MatName - name of Mat library item to be used in simulations</t>
  </si>
  <si>
    <t>Adobe</t>
  </si>
  <si>
    <t>Logs</t>
  </si>
  <si>
    <t>16 in. StrawBale</t>
  </si>
  <si>
    <t>SIPSskin</t>
  </si>
  <si>
    <t>PropEqStd</t>
  </si>
  <si>
    <t>PropEqStd - flag indicating that the proposed design system is to be setup/modeled the same as its corresponding standard design system</t>
  </si>
  <si>
    <t>SAC 4/20/14 - removed from selectable options</t>
  </si>
  <si>
    <t>CanDHW</t>
  </si>
  <si>
    <t>CanDHW - (0/1) flag indicating that this equipment CAN serve as a DHW heater</t>
  </si>
  <si>
    <t>GroundSourceHeatPump</t>
  </si>
  <si>
    <t>AirToWaterHeatPump</t>
  </si>
  <si>
    <t>AirToWaterHeatPump - Air to water heat pump (able to heat DHW)</t>
  </si>
  <si>
    <t>GroundSourceHeatPump - Ground source heat pump (able to heat DHW)</t>
  </si>
  <si>
    <t>4/20/14 - SAC - added CanDHW &amp; PropEqStd columns and also the new AirToWaterHeatPump &amp; GroundSourceHeatPump equipment types</t>
  </si>
  <si>
    <t>4/22/14 - SAC - added PropEqStd column and also the new AirToWaterHeatPump &amp; GroundSourceHeatPump equipment types</t>
  </si>
  <si>
    <t>4/30/14 - SAC - modified rules to create sheating layers dynamically (as opposed to via library imports)</t>
  </si>
  <si>
    <t>3/12/2014 - SAC - created initial table - ported from rule switch statements to table w/ addition of hollow masonry unit selections</t>
  </si>
  <si>
    <t>4/30/14 - SAC</t>
  </si>
  <si>
    <t>7/11/2014 - mjb - added Skylt Ufactor and SHGC for Alteration Std Design</t>
  </si>
  <si>
    <t>AltSkyUfactor - Max Skylight Ufactor for Alterations</t>
  </si>
  <si>
    <t>AltSkySHGC - Max Skylight SHGC for Alterations</t>
  </si>
  <si>
    <t>AltSkyUfactor</t>
  </si>
  <si>
    <t>AltSkySHGC</t>
  </si>
  <si>
    <t xml:space="preserve">EvapCondenser    </t>
  </si>
  <si>
    <t>EvapCondenser - Evaporatively-cooled condenser for split AC systems</t>
  </si>
  <si>
    <t>MJB 7/28/14 - added option</t>
  </si>
  <si>
    <t xml:space="preserve">7/28/14 - MJB - added EvapCondenser option </t>
  </si>
  <si>
    <t>TotalCapacity</t>
  </si>
  <si>
    <t>FloorFurnace</t>
  </si>
  <si>
    <t>RoomHeater</t>
  </si>
  <si>
    <t>WallFurnaceFan</t>
  </si>
  <si>
    <t>WallFurnaceGravity</t>
  </si>
  <si>
    <t>11/17/14 - mjb - added Ceiling and Floor Std Design Insulation Rval</t>
  </si>
  <si>
    <t>CeilIns - CavityLayer insulation of CeilingBelowAttic</t>
  </si>
  <si>
    <t>FloorIns - Cavity Layer insulation of ExtFloor and FloorOverCrawl - Raised Floor</t>
  </si>
  <si>
    <t>ConcFloorIns - Cavity Layer insulation of ExtFloor and FloorOverCrawl - Concrete Raised</t>
  </si>
  <si>
    <t>CeilIns</t>
  </si>
  <si>
    <t>FloorIns</t>
  </si>
  <si>
    <t>ConcFloorIns</t>
  </si>
  <si>
    <t xml:space="preserve"> Jul 27</t>
  </si>
  <si>
    <t xml:space="preserve"> Jun 30</t>
  </si>
  <si>
    <t xml:space="preserve"> Sep 23</t>
  </si>
  <si>
    <t xml:space="preserve"> Jul 31</t>
  </si>
  <si>
    <t xml:space="preserve"> Oct 06</t>
  </si>
  <si>
    <t xml:space="preserve"> Jul 15</t>
  </si>
  <si>
    <t xml:space="preserve"> Sep 22</t>
  </si>
  <si>
    <t xml:space="preserve"> Sep 02</t>
  </si>
  <si>
    <t xml:space="preserve"> Aug 07</t>
  </si>
  <si>
    <t xml:space="preserve"> Sep 24</t>
  </si>
  <si>
    <t xml:space="preserve"> Jul 23</t>
  </si>
  <si>
    <t xml:space="preserve"> Aug 11</t>
  </si>
  <si>
    <t xml:space="preserve"> Aug 27</t>
  </si>
  <si>
    <t xml:space="preserve"> Sep 18</t>
  </si>
  <si>
    <t xml:space="preserve"> Feb 09</t>
  </si>
  <si>
    <t xml:space="preserve"> Jul 07</t>
  </si>
  <si>
    <t xml:space="preserve"> Dec 04</t>
  </si>
  <si>
    <t xml:space="preserve"> Jul 09</t>
  </si>
  <si>
    <t xml:space="preserve"> Jan 04</t>
  </si>
  <si>
    <t xml:space="preserve"> Nov 29</t>
  </si>
  <si>
    <t xml:space="preserve"> Oct 05</t>
  </si>
  <si>
    <t xml:space="preserve"> Dec 03</t>
  </si>
  <si>
    <t xml:space="preserve"> Sep 01</t>
  </si>
  <si>
    <t xml:space="preserve"> Nov 30</t>
  </si>
  <si>
    <t xml:space="preserve"> Dec 01</t>
  </si>
  <si>
    <t xml:space="preserve"> Jul 10</t>
  </si>
  <si>
    <t xml:space="preserve"> Jan 03</t>
  </si>
  <si>
    <t xml:space="preserve"> Jul 12</t>
  </si>
  <si>
    <t>StdMassExtWallCons</t>
  </si>
  <si>
    <t>T24-2013 ExtWall 6in Conc R13</t>
  </si>
  <si>
    <t>T24-2013 ExtWall 6in Conc R17</t>
  </si>
  <si>
    <t>11/22/2014 - SAC</t>
  </si>
  <si>
    <t>StdMassUndWallCons</t>
  </si>
  <si>
    <t>T24-2013 UndWall 6in Conc R13</t>
  </si>
  <si>
    <t>T24-2013 UndWall 6in Conc R15</t>
  </si>
  <si>
    <t>StdMassUndWallCons - construction used to model std design underground mass walls</t>
  </si>
  <si>
    <t>StdMassExtWallCons - construction used to model std design exterior mass walls</t>
  </si>
  <si>
    <t>11/22/14 - SAC - added StdMassExtWallCons &amp; StdMassUndWallCons</t>
  </si>
  <si>
    <t>1/13/15 - mjb - removed dependents no longer used here - see CAClimateZoneCodeBaselines</t>
  </si>
  <si>
    <t>CodeBase</t>
  </si>
  <si>
    <t>; 2008 Title-24</t>
  </si>
  <si>
    <t>; 2006 IECC</t>
  </si>
  <si>
    <t>1/26/15 - MJB added rows for other Standards - e.g. 2008 Title-24 and 2006 IECC</t>
  </si>
  <si>
    <t>CodeBase - Standard or Code that should be used in the Std Design baseline</t>
  </si>
  <si>
    <t>; 2016 Title 24</t>
  </si>
  <si>
    <t>2/2/2015 - mjb - added 15024 by TREND of other 2 feet values</t>
  </si>
  <si>
    <t>R-15, 2 feet</t>
  </si>
  <si>
    <t>GHR</t>
  </si>
  <si>
    <t>ENSOPRO</t>
  </si>
  <si>
    <t>ENSOPRO PLUS</t>
  </si>
  <si>
    <t>Climate Zone-based Inlet Mains Temperature data</t>
  </si>
  <si>
    <t>7/17/15 - SAC</t>
  </si>
  <si>
    <t>Chip Barnaby - 7/17/15</t>
  </si>
  <si>
    <t>7/17/15 - SAC created table</t>
  </si>
  <si>
    <t>Inlet Mains Temperature (°F)</t>
  </si>
  <si>
    <t>Inlet</t>
  </si>
  <si>
    <t>Mains</t>
  </si>
  <si>
    <t>Temp</t>
  </si>
  <si>
    <t>TABLE CAClimateZoneInletMainsTemp</t>
  </si>
  <si>
    <t>InletTemp</t>
  </si>
  <si>
    <t>8/21/15 - SAC</t>
  </si>
  <si>
    <t>RACM, Appendix B, table B-6</t>
  </si>
  <si>
    <t>Climate Zone-based DHW heater air-source heat pump adjustment factors</t>
  </si>
  <si>
    <t>8/21/15 - SAC created table</t>
  </si>
  <si>
    <t>DHW air-source heat pump adjustment factors</t>
  </si>
  <si>
    <t>DHW</t>
  </si>
  <si>
    <t>ASHP</t>
  </si>
  <si>
    <t>Adj Fctr</t>
  </si>
  <si>
    <t>()</t>
  </si>
  <si>
    <t>TABLE CAClimateZoneDHWASHPAdj</t>
  </si>
  <si>
    <t>HPAdj</t>
  </si>
  <si>
    <t>DHW tank surface area formula coefficients table</t>
  </si>
  <si>
    <t>RACM, Appendix B, table B-8</t>
  </si>
  <si>
    <t>DHW heater tank type</t>
  </si>
  <si>
    <t>Coeff E used to calculate DHW tank surface area from volume</t>
  </si>
  <si>
    <t>Coeff F used to calculate DHW tank surface area from volume</t>
  </si>
  <si>
    <t>Coeff G used to calculate DHW tank surface area from volume</t>
  </si>
  <si>
    <t>CoefE</t>
  </si>
  <si>
    <t>CoefF</t>
  </si>
  <si>
    <t>TankType</t>
  </si>
  <si>
    <t>CoefG</t>
  </si>
  <si>
    <t>boiler</t>
  </si>
  <si>
    <t xml:space="preserve">indirect           </t>
  </si>
  <si>
    <t>large storage</t>
  </si>
  <si>
    <t>Fuel</t>
  </si>
  <si>
    <t>DHW heater fuel (element type)</t>
  </si>
  <si>
    <t>Fuel (element type)</t>
  </si>
  <si>
    <t>Tank type</t>
  </si>
  <si>
    <t>Electric Resistance</t>
  </si>
  <si>
    <t>Air-Source Heat Pump</t>
  </si>
  <si>
    <t>Ground-Source Heat Pump</t>
  </si>
  <si>
    <t>(any)</t>
  </si>
  <si>
    <t>(nat gas, propane or oil)</t>
  </si>
  <si>
    <t>Storage Gas</t>
  </si>
  <si>
    <t>Large Storage Gas &amp; Indirect Gas</t>
  </si>
  <si>
    <t>Storage Electric and Heat Pumps</t>
  </si>
  <si>
    <t>Table columns</t>
  </si>
  <si>
    <t>TABLE DHWTankAreaCoefs</t>
  </si>
  <si>
    <t>Collection of DHW tables based on the Residential ACM</t>
  </si>
  <si>
    <t>Separate Tables based on topic (to minimize duplicate data)</t>
  </si>
  <si>
    <t>Created:</t>
  </si>
  <si>
    <t>10/22/15 - SAC</t>
  </si>
  <si>
    <t>Residential ACM (Alternative Calculation Method)</t>
  </si>
  <si>
    <t>(vary by individual table)</t>
  </si>
  <si>
    <t>CodeBase - year of energy standard (2013, 2016…)</t>
  </si>
  <si>
    <t>Nunit - Number of dwelling units served</t>
  </si>
  <si>
    <t>(other topic-specific properties)</t>
  </si>
  <si>
    <t>TABLE  CAResDHW_LoopPipeSize</t>
  </si>
  <si>
    <t>Nunit</t>
  </si>
  <si>
    <t>IsBranch</t>
  </si>
  <si>
    <t>PipeDiam</t>
  </si>
  <si>
    <t>No</t>
  </si>
  <si>
    <t>Yes</t>
  </si>
  <si>
    <t>Res ACM DHW, related to method WH_LOOPSZ, currently App B, table B-5 for SUPPLY loop sizes</t>
  </si>
  <si>
    <t>&lt;2</t>
  </si>
  <si>
    <t>&lt;8</t>
  </si>
  <si>
    <t>&lt;21</t>
  </si>
  <si>
    <t>&lt;42</t>
  </si>
  <si>
    <t>&lt;68</t>
  </si>
  <si>
    <t>&lt;101</t>
  </si>
  <si>
    <t>&lt;145</t>
  </si>
  <si>
    <t>&lt;198</t>
  </si>
  <si>
    <t>1/6/16 - SAC - added ElecCombHydro heating system type =&gt; Combined Hydronic w/ electric storage heat source</t>
  </si>
  <si>
    <t>ElecCombHydro</t>
  </si>
  <si>
    <t>SDHVSplitHeatPump</t>
  </si>
  <si>
    <t xml:space="preserve">SDHVSplitHeatPump - Small duct, high velocity, central split heat pump           </t>
  </si>
  <si>
    <t>1/7/16 - SAC</t>
  </si>
  <si>
    <t>1/7/16 - SAC - added SDHVSplitHeatPump heating system type (tic 598)</t>
  </si>
  <si>
    <t>1/7/16 - SAC - added rows for new SDHVSplitAirCond &amp; SDHVSplitHeatPump (small duct, high velocity) systems</t>
  </si>
  <si>
    <t>SDHVSplitAirCond</t>
  </si>
  <si>
    <t xml:space="preserve">SDHVSplitAirCond - Small duct, high velocity, split A/C system                        </t>
  </si>
  <si>
    <t xml:space="preserve">SDHVSplitHeatPump - Small duct, high velocity, central split heat pump                              </t>
  </si>
  <si>
    <t>SAC 1/7/16 - added</t>
  </si>
  <si>
    <t>; RESNET2014  (based on IECC 2006)</t>
  </si>
  <si>
    <t>DuctlessVRFHeatPump</t>
  </si>
  <si>
    <t>WoodHeat</t>
  </si>
  <si>
    <t>WoodHeat - Wood heat meeting exceptional method criteria</t>
  </si>
  <si>
    <t>DuctlessVRFAirCond</t>
  </si>
  <si>
    <t>DR 8/22/16 - added</t>
  </si>
  <si>
    <t>DR 8/29/16 - revised</t>
  </si>
  <si>
    <t>DuctlessMiniSplitAirCond</t>
  </si>
  <si>
    <t>DuctlessMultiSplitAirCond</t>
  </si>
  <si>
    <t>DuctlessMiniSplitAirCond – Ductless mini-split A/C system</t>
  </si>
  <si>
    <t>DuctlessMiniSplitHeatPump – Ductless mini-split heat pump system</t>
  </si>
  <si>
    <t>DuctlessMiniSplitHeatPump</t>
  </si>
  <si>
    <t>DuctlessMultiSplitHeatPump</t>
  </si>
  <si>
    <t>DuctlessMultiSplitHeatPump - Ductless multi-split heat pump system</t>
  </si>
  <si>
    <t>DuctlessMultiSplitAirCond - Ductless multi-split A/C system</t>
  </si>
  <si>
    <t>DR 8/29/16 - added</t>
  </si>
  <si>
    <t>DuctlessVRFHeatPump - Ductless variable refrigerant flow (VRF) heat pump system</t>
  </si>
  <si>
    <t>DuctlessVRFAirCond - Ductless variable refrigerant flow (VRF) A/C 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</si>
</sst>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[$-409]mmm\ dd;@"/>
    <numFmt numFmtId="166" formatCode="0.0000"/>
  </numFmts>
  <fonts count="23" x14ac:knownFonts="1">
    <font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5" tint="0.39997558519241921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8"/>
      <color theme="2" tint="-0.249977111117893"/>
      <name val="Calibri"/>
      <family val="2"/>
      <scheme val="minor"/>
    </font>
    <font>
      <sz val="11"/>
      <color theme="2" tint="-0.499984740745262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5"/>
      <name val="Calibri"/>
      <family val="2"/>
      <scheme val="minor"/>
    </font>
    <font>
      <sz val="12"/>
      <color theme="5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theme="0" tint="-0.499984740745262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EB9C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 style="hair">
        <color indexed="64"/>
      </left>
      <right/>
      <top/>
      <bottom style="hair">
        <color auto="1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thin">
        <color theme="0" tint="-0.499984740745262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auto="1"/>
      </left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9" fillId="7" borderId="0" applyNumberFormat="0" applyBorder="0" applyAlignment="0" applyProtection="0"/>
  </cellStyleXfs>
  <cellXfs count="192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/>
    <xf numFmtId="0" fontId="1" fillId="0" borderId="0" xfId="0" applyFont="1" applyAlignment="1">
      <alignment horizontal="center"/>
    </xf>
    <xf numFmtId="0" fontId="2" fillId="2" borderId="0" xfId="0" applyFont="1" applyFill="1"/>
    <xf numFmtId="0" fontId="0" fillId="0" borderId="5" xfId="0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/>
    <xf numFmtId="0" fontId="0" fillId="4" borderId="0" xfId="0" applyFill="1" applyAlignment="1">
      <alignment horizontal="center"/>
    </xf>
    <xf numFmtId="0" fontId="4" fillId="3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0" borderId="1" xfId="0" applyBorder="1"/>
    <xf numFmtId="0" fontId="0" fillId="0" borderId="7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/>
    <xf numFmtId="0" fontId="0" fillId="0" borderId="8" xfId="0" applyBorder="1"/>
    <xf numFmtId="0" fontId="0" fillId="0" borderId="9" xfId="0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9" xfId="0" applyBorder="1" applyAlignment="1">
      <alignment horizontal="center"/>
    </xf>
    <xf numFmtId="165" fontId="5" fillId="0" borderId="0" xfId="0" applyNumberFormat="1" applyFont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165" fontId="5" fillId="0" borderId="0" xfId="0" applyNumberFormat="1" applyFont="1" applyFill="1" applyAlignment="1">
      <alignment horizontal="center"/>
    </xf>
    <xf numFmtId="0" fontId="1" fillId="0" borderId="0" xfId="0" applyFont="1"/>
    <xf numFmtId="0" fontId="0" fillId="0" borderId="3" xfId="0" applyBorder="1"/>
    <xf numFmtId="0" fontId="6" fillId="0" borderId="1" xfId="0" applyFont="1" applyBorder="1"/>
    <xf numFmtId="0" fontId="6" fillId="0" borderId="0" xfId="0" applyFont="1"/>
    <xf numFmtId="0" fontId="0" fillId="0" borderId="12" xfId="0" applyBorder="1" applyAlignment="1">
      <alignment horizontal="center"/>
    </xf>
    <xf numFmtId="166" fontId="0" fillId="0" borderId="12" xfId="0" applyNumberFormat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9" xfId="0" applyNumberFormat="1" applyBorder="1" applyAlignment="1">
      <alignment horizontal="center"/>
    </xf>
    <xf numFmtId="166" fontId="3" fillId="2" borderId="0" xfId="0" applyNumberFormat="1" applyFont="1" applyFill="1" applyAlignment="1">
      <alignment horizontal="center"/>
    </xf>
    <xf numFmtId="0" fontId="3" fillId="2" borderId="0" xfId="0" applyFont="1" applyFill="1"/>
    <xf numFmtId="0" fontId="7" fillId="2" borderId="0" xfId="0" applyFont="1" applyFill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3" xfId="0" applyFont="1" applyBorder="1"/>
    <xf numFmtId="0" fontId="0" fillId="0" borderId="13" xfId="0" applyBorder="1"/>
    <xf numFmtId="166" fontId="0" fillId="0" borderId="14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66" fontId="0" fillId="0" borderId="10" xfId="0" applyNumberFormat="1" applyBorder="1" applyAlignment="1">
      <alignment horizontal="center"/>
    </xf>
    <xf numFmtId="0" fontId="6" fillId="0" borderId="7" xfId="0" applyFont="1" applyBorder="1"/>
    <xf numFmtId="0" fontId="0" fillId="0" borderId="7" xfId="0" applyBorder="1"/>
    <xf numFmtId="0" fontId="1" fillId="0" borderId="6" xfId="0" applyFont="1" applyBorder="1" applyAlignment="1">
      <alignment horizontal="center"/>
    </xf>
    <xf numFmtId="166" fontId="0" fillId="0" borderId="15" xfId="0" applyNumberFormat="1" applyBorder="1" applyAlignment="1">
      <alignment horizontal="center"/>
    </xf>
    <xf numFmtId="166" fontId="0" fillId="0" borderId="7" xfId="0" applyNumberFormat="1" applyBorder="1" applyAlignment="1">
      <alignment horizontal="center"/>
    </xf>
    <xf numFmtId="166" fontId="0" fillId="0" borderId="11" xfId="0" applyNumberFormat="1" applyBorder="1" applyAlignment="1">
      <alignment horizontal="center"/>
    </xf>
    <xf numFmtId="0" fontId="8" fillId="0" borderId="0" xfId="0" applyFont="1" applyFill="1" applyAlignment="1">
      <alignment horizontal="center"/>
    </xf>
    <xf numFmtId="1" fontId="8" fillId="0" borderId="0" xfId="0" applyNumberFormat="1" applyFont="1" applyFill="1" applyAlignment="1">
      <alignment horizontal="center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8" fillId="6" borderId="0" xfId="0" applyFont="1" applyFill="1" applyAlignment="1">
      <alignment horizontal="center"/>
    </xf>
    <xf numFmtId="0" fontId="8" fillId="0" borderId="0" xfId="0" applyFont="1"/>
    <xf numFmtId="0" fontId="8" fillId="0" borderId="0" xfId="0" applyFont="1" applyAlignment="1"/>
    <xf numFmtId="164" fontId="0" fillId="4" borderId="0" xfId="0" applyNumberFormat="1" applyFill="1" applyAlignment="1">
      <alignment horizontal="center"/>
    </xf>
    <xf numFmtId="0" fontId="0" fillId="0" borderId="16" xfId="0" applyBorder="1" applyAlignment="1"/>
    <xf numFmtId="0" fontId="0" fillId="0" borderId="3" xfId="0" applyFill="1" applyBorder="1" applyAlignment="1">
      <alignment horizontal="center"/>
    </xf>
    <xf numFmtId="0" fontId="0" fillId="0" borderId="3" xfId="0" applyFill="1" applyBorder="1" applyAlignment="1"/>
    <xf numFmtId="0" fontId="1" fillId="9" borderId="0" xfId="0" applyFont="1" applyFill="1" applyAlignment="1">
      <alignment horizontal="center"/>
    </xf>
    <xf numFmtId="0" fontId="0" fillId="9" borderId="0" xfId="0" applyFill="1"/>
    <xf numFmtId="0" fontId="0" fillId="9" borderId="0" xfId="0" applyFill="1" applyAlignment="1">
      <alignment horizontal="center"/>
    </xf>
    <xf numFmtId="0" fontId="10" fillId="8" borderId="0" xfId="0" applyFont="1" applyFill="1" applyAlignment="1">
      <alignment horizontal="center"/>
    </xf>
    <xf numFmtId="0" fontId="11" fillId="0" borderId="0" xfId="0" applyFont="1" applyAlignment="1">
      <alignment horizontal="center"/>
    </xf>
    <xf numFmtId="0" fontId="11" fillId="0" borderId="0" xfId="0" applyFont="1" applyAlignment="1"/>
    <xf numFmtId="0" fontId="11" fillId="0" borderId="0" xfId="0" applyFont="1"/>
    <xf numFmtId="0" fontId="8" fillId="4" borderId="1" xfId="0" applyFont="1" applyFill="1" applyBorder="1" applyAlignment="1">
      <alignment horizontal="center"/>
    </xf>
    <xf numFmtId="0" fontId="8" fillId="4" borderId="0" xfId="0" applyFont="1" applyFill="1" applyAlignment="1">
      <alignment horizontal="center"/>
    </xf>
    <xf numFmtId="0" fontId="13" fillId="10" borderId="0" xfId="1" applyFont="1" applyFill="1" applyAlignment="1"/>
    <xf numFmtId="0" fontId="13" fillId="10" borderId="0" xfId="1" applyFont="1" applyFill="1"/>
    <xf numFmtId="0" fontId="12" fillId="10" borderId="0" xfId="1" applyFont="1" applyFill="1" applyBorder="1" applyAlignment="1">
      <alignment horizontal="center" vertical="center"/>
    </xf>
    <xf numFmtId="0" fontId="12" fillId="10" borderId="0" xfId="1" applyFont="1" applyFill="1" applyAlignment="1">
      <alignment horizontal="center" vertical="center"/>
    </xf>
    <xf numFmtId="0" fontId="12" fillId="10" borderId="1" xfId="1" applyFont="1" applyFill="1" applyBorder="1" applyAlignment="1">
      <alignment horizontal="center" vertical="center"/>
    </xf>
    <xf numFmtId="0" fontId="12" fillId="10" borderId="5" xfId="1" applyFont="1" applyFill="1" applyBorder="1" applyAlignment="1">
      <alignment horizontal="center" vertical="center"/>
    </xf>
    <xf numFmtId="0" fontId="0" fillId="4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8" fillId="0" borderId="7" xfId="0" applyFont="1" applyFill="1" applyBorder="1" applyAlignment="1">
      <alignment horizontal="center"/>
    </xf>
    <xf numFmtId="1" fontId="8" fillId="0" borderId="7" xfId="0" applyNumberFormat="1" applyFont="1" applyFill="1" applyBorder="1" applyAlignment="1">
      <alignment horizontal="center"/>
    </xf>
    <xf numFmtId="0" fontId="11" fillId="0" borderId="7" xfId="0" applyFont="1" applyBorder="1" applyAlignment="1">
      <alignment horizontal="center"/>
    </xf>
    <xf numFmtId="0" fontId="0" fillId="0" borderId="6" xfId="0" applyFill="1" applyBorder="1" applyAlignment="1"/>
    <xf numFmtId="0" fontId="1" fillId="0" borderId="7" xfId="0" applyFont="1" applyBorder="1"/>
    <xf numFmtId="0" fontId="11" fillId="0" borderId="7" xfId="0" applyFont="1" applyBorder="1" applyAlignment="1"/>
    <xf numFmtId="0" fontId="0" fillId="0" borderId="2" xfId="0" applyBorder="1"/>
    <xf numFmtId="0" fontId="0" fillId="0" borderId="17" xfId="0" applyBorder="1"/>
    <xf numFmtId="0" fontId="0" fillId="0" borderId="18" xfId="0" applyFill="1" applyBorder="1" applyAlignment="1">
      <alignment horizontal="center"/>
    </xf>
    <xf numFmtId="0" fontId="0" fillId="0" borderId="19" xfId="0" applyFill="1" applyBorder="1" applyAlignment="1">
      <alignment horizontal="center"/>
    </xf>
    <xf numFmtId="0" fontId="0" fillId="0" borderId="20" xfId="0" applyFill="1" applyBorder="1" applyAlignment="1">
      <alignment horizontal="center"/>
    </xf>
    <xf numFmtId="0" fontId="0" fillId="0" borderId="20" xfId="0" applyBorder="1" applyAlignment="1">
      <alignment horizontal="center"/>
    </xf>
    <xf numFmtId="0" fontId="5" fillId="0" borderId="2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0" fillId="0" borderId="22" xfId="0" applyBorder="1" applyAlignment="1">
      <alignment horizontal="center"/>
    </xf>
    <xf numFmtId="165" fontId="5" fillId="0" borderId="7" xfId="0" applyNumberFormat="1" applyFont="1" applyFill="1" applyBorder="1" applyAlignment="1">
      <alignment horizontal="center"/>
    </xf>
    <xf numFmtId="165" fontId="5" fillId="0" borderId="7" xfId="0" applyNumberFormat="1" applyFont="1" applyBorder="1" applyAlignment="1">
      <alignment horizontal="center"/>
    </xf>
    <xf numFmtId="0" fontId="14" fillId="0" borderId="2" xfId="0" applyFont="1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2" xfId="0" applyBorder="1"/>
    <xf numFmtId="0" fontId="0" fillId="0" borderId="26" xfId="0" applyBorder="1"/>
    <xf numFmtId="0" fontId="0" fillId="0" borderId="27" xfId="0" applyFill="1" applyBorder="1" applyAlignment="1">
      <alignment horizontal="center"/>
    </xf>
    <xf numFmtId="0" fontId="0" fillId="0" borderId="23" xfId="0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0" borderId="28" xfId="0" applyFill="1" applyBorder="1" applyAlignment="1">
      <alignment horizontal="center"/>
    </xf>
    <xf numFmtId="0" fontId="11" fillId="0" borderId="20" xfId="0" applyFont="1" applyBorder="1" applyAlignment="1">
      <alignment horizontal="center"/>
    </xf>
    <xf numFmtId="0" fontId="8" fillId="0" borderId="7" xfId="0" applyFont="1" applyBorder="1"/>
    <xf numFmtId="0" fontId="0" fillId="9" borderId="0" xfId="0" applyFill="1" applyAlignment="1"/>
    <xf numFmtId="0" fontId="8" fillId="0" borderId="7" xfId="0" applyFont="1" applyFill="1" applyBorder="1" applyAlignment="1"/>
    <xf numFmtId="0" fontId="1" fillId="2" borderId="7" xfId="0" applyFont="1" applyFill="1" applyBorder="1"/>
    <xf numFmtId="1" fontId="8" fillId="2" borderId="7" xfId="0" applyNumberFormat="1" applyFont="1" applyFill="1" applyBorder="1" applyAlignment="1"/>
    <xf numFmtId="0" fontId="8" fillId="2" borderId="7" xfId="0" applyFont="1" applyFill="1" applyBorder="1" applyAlignment="1"/>
    <xf numFmtId="0" fontId="3" fillId="2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9" borderId="0" xfId="0" applyFill="1" applyBorder="1" applyAlignment="1"/>
    <xf numFmtId="14" fontId="0" fillId="0" borderId="0" xfId="0" applyNumberFormat="1"/>
    <xf numFmtId="0" fontId="8" fillId="0" borderId="0" xfId="0" applyFont="1" applyAlignment="1">
      <alignment horizontal="center"/>
    </xf>
    <xf numFmtId="0" fontId="8" fillId="0" borderId="22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0" fillId="0" borderId="0" xfId="0" applyFill="1" applyAlignment="1"/>
    <xf numFmtId="0" fontId="0" fillId="0" borderId="9" xfId="0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11" fillId="0" borderId="29" xfId="0" applyFont="1" applyBorder="1"/>
    <xf numFmtId="0" fontId="0" fillId="0" borderId="30" xfId="0" applyBorder="1"/>
    <xf numFmtId="0" fontId="11" fillId="0" borderId="31" xfId="0" applyFont="1" applyBorder="1" applyAlignment="1">
      <alignment horizontal="center"/>
    </xf>
    <xf numFmtId="0" fontId="11" fillId="0" borderId="7" xfId="0" applyFont="1" applyBorder="1"/>
    <xf numFmtId="0" fontId="11" fillId="0" borderId="23" xfId="0" applyFont="1" applyBorder="1" applyAlignment="1">
      <alignment horizontal="center"/>
    </xf>
    <xf numFmtId="0" fontId="11" fillId="0" borderId="11" xfId="0" applyFont="1" applyBorder="1"/>
    <xf numFmtId="0" fontId="11" fillId="0" borderId="27" xfId="0" applyFont="1" applyBorder="1" applyAlignment="1">
      <alignment horizontal="center"/>
    </xf>
    <xf numFmtId="0" fontId="0" fillId="0" borderId="0" xfId="0" applyBorder="1" applyAlignment="1"/>
    <xf numFmtId="0" fontId="5" fillId="0" borderId="30" xfId="0" applyFont="1" applyFill="1" applyBorder="1" applyAlignment="1"/>
    <xf numFmtId="0" fontId="5" fillId="0" borderId="0" xfId="0" applyFont="1" applyFill="1" applyBorder="1" applyAlignment="1"/>
    <xf numFmtId="0" fontId="5" fillId="0" borderId="9" xfId="0" applyFont="1" applyFill="1" applyBorder="1" applyAlignment="1"/>
    <xf numFmtId="0" fontId="5" fillId="0" borderId="0" xfId="0" applyFont="1" applyBorder="1" applyAlignment="1"/>
    <xf numFmtId="0" fontId="1" fillId="0" borderId="1" xfId="0" applyFont="1" applyFill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5" fillId="0" borderId="9" xfId="0" applyFont="1" applyBorder="1" applyAlignment="1"/>
    <xf numFmtId="0" fontId="11" fillId="0" borderId="9" xfId="0" applyFont="1" applyBorder="1"/>
    <xf numFmtId="0" fontId="15" fillId="2" borderId="0" xfId="0" applyFont="1" applyFill="1" applyAlignment="1">
      <alignment horizontal="center"/>
    </xf>
    <xf numFmtId="0" fontId="15" fillId="2" borderId="1" xfId="0" applyFont="1" applyFill="1" applyBorder="1" applyAlignment="1">
      <alignment horizontal="center"/>
    </xf>
    <xf numFmtId="0" fontId="16" fillId="2" borderId="0" xfId="0" applyFont="1" applyFill="1" applyBorder="1" applyAlignment="1"/>
    <xf numFmtId="1" fontId="8" fillId="6" borderId="7" xfId="0" applyNumberFormat="1" applyFont="1" applyFill="1" applyBorder="1" applyAlignment="1">
      <alignment horizontal="center"/>
    </xf>
    <xf numFmtId="0" fontId="2" fillId="0" borderId="0" xfId="0" applyFont="1"/>
    <xf numFmtId="0" fontId="8" fillId="6" borderId="7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center"/>
    </xf>
    <xf numFmtId="0" fontId="0" fillId="2" borderId="0" xfId="0" applyFill="1"/>
    <xf numFmtId="0" fontId="8" fillId="2" borderId="0" xfId="0" applyFont="1" applyFill="1"/>
    <xf numFmtId="0" fontId="17" fillId="0" borderId="0" xfId="0" applyFont="1"/>
    <xf numFmtId="0" fontId="0" fillId="11" borderId="0" xfId="0" applyFill="1"/>
    <xf numFmtId="0" fontId="0" fillId="11" borderId="3" xfId="0" applyFill="1" applyBorder="1"/>
    <xf numFmtId="0" fontId="11" fillId="0" borderId="0" xfId="0" applyFont="1" applyBorder="1" applyAlignment="1">
      <alignment horizontal="center"/>
    </xf>
    <xf numFmtId="0" fontId="11" fillId="0" borderId="22" xfId="0" applyFont="1" applyBorder="1" applyAlignment="1">
      <alignment horizontal="center"/>
    </xf>
    <xf numFmtId="0" fontId="11" fillId="0" borderId="32" xfId="0" applyFont="1" applyBorder="1" applyAlignment="1">
      <alignment horizontal="center"/>
    </xf>
    <xf numFmtId="0" fontId="11" fillId="0" borderId="26" xfId="0" applyFont="1" applyBorder="1" applyAlignment="1">
      <alignment horizontal="center"/>
    </xf>
    <xf numFmtId="0" fontId="8" fillId="4" borderId="7" xfId="0" applyFont="1" applyFill="1" applyBorder="1" applyAlignment="1">
      <alignment horizontal="center"/>
    </xf>
    <xf numFmtId="0" fontId="8" fillId="0" borderId="9" xfId="0" applyFont="1" applyFill="1" applyBorder="1" applyAlignment="1"/>
    <xf numFmtId="0" fontId="0" fillId="0" borderId="9" xfId="0" applyFill="1" applyBorder="1" applyAlignment="1"/>
    <xf numFmtId="0" fontId="1" fillId="0" borderId="1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1" fillId="0" borderId="9" xfId="0" applyFont="1" applyBorder="1" applyAlignment="1">
      <alignment horizontal="center"/>
    </xf>
    <xf numFmtId="0" fontId="21" fillId="0" borderId="0" xfId="0" applyFont="1" applyFill="1" applyBorder="1" applyAlignment="1"/>
    <xf numFmtId="0" fontId="21" fillId="0" borderId="9" xfId="0" applyFont="1" applyFill="1" applyBorder="1" applyAlignment="1"/>
    <xf numFmtId="0" fontId="20" fillId="0" borderId="7" xfId="0" applyFont="1" applyBorder="1"/>
    <xf numFmtId="0" fontId="20" fillId="0" borderId="7" xfId="0" applyFont="1" applyFill="1" applyBorder="1" applyAlignment="1"/>
    <xf numFmtId="0" fontId="20" fillId="0" borderId="11" xfId="0" applyFont="1" applyBorder="1"/>
    <xf numFmtId="0" fontId="22" fillId="0" borderId="0" xfId="0" applyFont="1" applyFill="1" applyBorder="1" applyAlignment="1"/>
    <xf numFmtId="0" fontId="22" fillId="0" borderId="9" xfId="0" applyFont="1" applyFill="1" applyBorder="1" applyAlignment="1"/>
    <xf numFmtId="0" fontId="22" fillId="0" borderId="29" xfId="0" applyFont="1" applyFill="1" applyBorder="1" applyAlignment="1"/>
    <xf numFmtId="0" fontId="22" fillId="0" borderId="7" xfId="0" applyFont="1" applyFill="1" applyBorder="1" applyAlignment="1"/>
    <xf numFmtId="0" fontId="22" fillId="0" borderId="11" xfId="0" applyFont="1" applyFill="1" applyBorder="1" applyAlignment="1"/>
    <xf numFmtId="0" fontId="20" fillId="0" borderId="0" xfId="0" applyFont="1"/>
    <xf numFmtId="0" fontId="6" fillId="0" borderId="32" xfId="0" applyFont="1" applyBorder="1"/>
    <xf numFmtId="0" fontId="0" fillId="0" borderId="32" xfId="0" applyBorder="1"/>
    <xf numFmtId="0" fontId="6" fillId="0" borderId="3" xfId="0" applyFont="1" applyBorder="1" applyAlignment="1">
      <alignment horizontal="center"/>
    </xf>
    <xf numFmtId="0" fontId="6" fillId="0" borderId="3" xfId="0" applyFont="1" applyBorder="1"/>
    <xf numFmtId="0" fontId="4" fillId="12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11" fillId="0" borderId="0" xfId="0" applyFont="1" applyFill="1" applyAlignment="1">
      <alignment horizontal="center"/>
    </xf>
    <xf numFmtId="0" fontId="11" fillId="0" borderId="7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5"/>
  <sheetViews>
    <sheetView topLeftCell="A13" zoomScale="110" zoomScaleNormal="110" workbookViewId="0">
      <selection activeCell="E32" sqref="E32"/>
    </sheetView>
  </sheetViews>
  <sheetFormatPr defaultRowHeight="14.4" x14ac:dyDescent="0.3"/>
  <cols>
    <col min="1" max="1" width="2.5546875" customWidth="1"/>
    <col min="2" max="2" width="4.44140625" customWidth="1"/>
    <col min="3" max="3" width="14" customWidth="1"/>
    <col min="4" max="4" width="10.6640625" customWidth="1"/>
    <col min="5" max="5" width="11.109375" customWidth="1"/>
    <col min="8" max="8" width="8.109375" customWidth="1"/>
    <col min="17" max="17" width="11.33203125" customWidth="1"/>
    <col min="18" max="18" width="29.109375" customWidth="1"/>
    <col min="19" max="19" width="28" bestFit="1" customWidth="1"/>
  </cols>
  <sheetData>
    <row r="1" spans="1:5" x14ac:dyDescent="0.3">
      <c r="A1" t="s">
        <v>0</v>
      </c>
      <c r="B1" t="s">
        <v>1</v>
      </c>
    </row>
    <row r="2" spans="1:5" x14ac:dyDescent="0.3">
      <c r="A2" t="s">
        <v>0</v>
      </c>
      <c r="B2" s="28" t="s">
        <v>52</v>
      </c>
      <c r="C2" s="28"/>
      <c r="D2" s="28"/>
      <c r="E2" s="28"/>
    </row>
    <row r="3" spans="1:5" x14ac:dyDescent="0.3">
      <c r="A3" t="s">
        <v>0</v>
      </c>
      <c r="B3" s="28" t="s">
        <v>3</v>
      </c>
      <c r="C3" s="28"/>
      <c r="D3" t="s">
        <v>431</v>
      </c>
      <c r="E3" s="28"/>
    </row>
    <row r="4" spans="1:5" x14ac:dyDescent="0.3">
      <c r="A4" t="s">
        <v>0</v>
      </c>
      <c r="B4" s="28"/>
      <c r="C4" s="28"/>
      <c r="D4" s="28"/>
      <c r="E4" s="28"/>
    </row>
    <row r="5" spans="1:5" x14ac:dyDescent="0.3">
      <c r="A5" t="s">
        <v>0</v>
      </c>
      <c r="B5" s="28" t="s">
        <v>24</v>
      </c>
      <c r="C5" s="28"/>
      <c r="D5" s="28" t="s">
        <v>54</v>
      </c>
      <c r="E5" s="28"/>
    </row>
    <row r="6" spans="1:5" x14ac:dyDescent="0.3">
      <c r="A6" t="s">
        <v>0</v>
      </c>
      <c r="B6" s="28"/>
      <c r="C6" s="28"/>
      <c r="D6" s="28"/>
      <c r="E6" s="28"/>
    </row>
    <row r="7" spans="1:5" x14ac:dyDescent="0.3">
      <c r="A7" t="s">
        <v>0</v>
      </c>
      <c r="B7" s="28" t="s">
        <v>4</v>
      </c>
      <c r="C7" s="28"/>
      <c r="D7" s="28" t="s">
        <v>31</v>
      </c>
      <c r="E7" s="28"/>
    </row>
    <row r="8" spans="1:5" x14ac:dyDescent="0.3">
      <c r="A8" t="s">
        <v>0</v>
      </c>
      <c r="B8" s="28"/>
      <c r="C8" s="28"/>
      <c r="D8" s="28" t="s">
        <v>55</v>
      </c>
      <c r="E8" s="28"/>
    </row>
    <row r="9" spans="1:5" x14ac:dyDescent="0.3">
      <c r="A9" t="s">
        <v>0</v>
      </c>
      <c r="B9" s="28"/>
      <c r="C9" s="28"/>
      <c r="D9" s="28" t="s">
        <v>262</v>
      </c>
      <c r="E9" s="28"/>
    </row>
    <row r="10" spans="1:5" x14ac:dyDescent="0.3">
      <c r="A10" t="s">
        <v>0</v>
      </c>
      <c r="B10" s="28"/>
      <c r="C10" s="28"/>
      <c r="D10" s="28" t="s">
        <v>379</v>
      </c>
      <c r="E10" s="28"/>
    </row>
    <row r="11" spans="1:5" x14ac:dyDescent="0.3">
      <c r="A11" t="s">
        <v>0</v>
      </c>
      <c r="D11" t="s">
        <v>393</v>
      </c>
    </row>
    <row r="12" spans="1:5" x14ac:dyDescent="0.3">
      <c r="A12" t="s">
        <v>0</v>
      </c>
      <c r="D12" t="s">
        <v>437</v>
      </c>
    </row>
    <row r="13" spans="1:5" x14ac:dyDescent="0.3">
      <c r="A13" t="s">
        <v>0</v>
      </c>
      <c r="D13" t="s">
        <v>438</v>
      </c>
    </row>
    <row r="14" spans="1:5" x14ac:dyDescent="0.3">
      <c r="A14" t="s">
        <v>0</v>
      </c>
      <c r="B14" t="s">
        <v>6</v>
      </c>
    </row>
    <row r="15" spans="1:5" x14ac:dyDescent="0.3">
      <c r="A15" t="s">
        <v>0</v>
      </c>
      <c r="C15" s="1">
        <v>1</v>
      </c>
      <c r="D15" t="s">
        <v>32</v>
      </c>
    </row>
    <row r="16" spans="1:5" x14ac:dyDescent="0.3">
      <c r="A16" t="s">
        <v>0</v>
      </c>
      <c r="C16" s="1"/>
    </row>
    <row r="17" spans="1:19" x14ac:dyDescent="0.3">
      <c r="A17" t="s">
        <v>0</v>
      </c>
      <c r="B17" t="s">
        <v>7</v>
      </c>
      <c r="C17" s="1"/>
    </row>
    <row r="18" spans="1:19" x14ac:dyDescent="0.3">
      <c r="A18" t="s">
        <v>0</v>
      </c>
      <c r="C18" s="1">
        <v>1</v>
      </c>
      <c r="D18" t="s">
        <v>203</v>
      </c>
      <c r="J18" t="s">
        <v>35</v>
      </c>
    </row>
    <row r="19" spans="1:19" x14ac:dyDescent="0.3">
      <c r="A19" t="s">
        <v>0</v>
      </c>
      <c r="C19" s="1">
        <v>2</v>
      </c>
      <c r="D19" t="s">
        <v>204</v>
      </c>
      <c r="J19" t="s">
        <v>35</v>
      </c>
    </row>
    <row r="20" spans="1:19" x14ac:dyDescent="0.3">
      <c r="A20" t="s">
        <v>0</v>
      </c>
      <c r="C20" s="1">
        <v>3</v>
      </c>
      <c r="D20" t="s">
        <v>205</v>
      </c>
      <c r="J20" t="s">
        <v>34</v>
      </c>
    </row>
    <row r="21" spans="1:19" x14ac:dyDescent="0.3">
      <c r="A21" t="s">
        <v>0</v>
      </c>
      <c r="C21" s="1">
        <v>4</v>
      </c>
      <c r="D21" t="s">
        <v>206</v>
      </c>
      <c r="J21" t="s">
        <v>34</v>
      </c>
    </row>
    <row r="22" spans="1:19" x14ac:dyDescent="0.3">
      <c r="A22" t="s">
        <v>0</v>
      </c>
      <c r="C22" s="1"/>
    </row>
    <row r="23" spans="1:19" x14ac:dyDescent="0.3">
      <c r="A23" t="s">
        <v>0</v>
      </c>
      <c r="D23" t="s">
        <v>46</v>
      </c>
      <c r="E23" s="1"/>
      <c r="F23" s="17" t="s">
        <v>45</v>
      </c>
      <c r="H23" s="17"/>
      <c r="I23" s="17"/>
      <c r="J23" s="22"/>
    </row>
    <row r="24" spans="1:19" x14ac:dyDescent="0.3">
      <c r="A24" t="s">
        <v>0</v>
      </c>
      <c r="B24" s="3"/>
      <c r="D24" s="2" t="s">
        <v>36</v>
      </c>
      <c r="E24" s="20" t="s">
        <v>38</v>
      </c>
      <c r="F24" s="2" t="s">
        <v>41</v>
      </c>
      <c r="G24" s="18" t="s">
        <v>43</v>
      </c>
      <c r="H24" s="17"/>
      <c r="I24" s="2"/>
      <c r="J24" s="104"/>
    </row>
    <row r="25" spans="1:19" x14ac:dyDescent="0.3">
      <c r="A25" t="s">
        <v>0</v>
      </c>
      <c r="B25" s="3"/>
      <c r="D25" s="2" t="s">
        <v>37</v>
      </c>
      <c r="E25" s="20" t="s">
        <v>39</v>
      </c>
      <c r="F25" s="2" t="s">
        <v>42</v>
      </c>
      <c r="G25" s="18" t="s">
        <v>44</v>
      </c>
      <c r="H25" s="17"/>
      <c r="I25" s="2"/>
      <c r="J25" s="104"/>
    </row>
    <row r="26" spans="1:19" x14ac:dyDescent="0.3">
      <c r="A26" t="s">
        <v>0</v>
      </c>
      <c r="B26" s="3"/>
      <c r="C26" s="22"/>
      <c r="D26" s="4" t="s">
        <v>33</v>
      </c>
      <c r="E26" s="19" t="s">
        <v>47</v>
      </c>
      <c r="F26" s="4" t="s">
        <v>47</v>
      </c>
      <c r="G26" s="19" t="s">
        <v>40</v>
      </c>
      <c r="H26" s="91"/>
      <c r="I26" s="103"/>
      <c r="J26" s="105"/>
    </row>
    <row r="27" spans="1:19" x14ac:dyDescent="0.3">
      <c r="B27" t="s">
        <v>48</v>
      </c>
      <c r="C27" s="21"/>
      <c r="D27" s="2"/>
      <c r="E27" s="20"/>
      <c r="F27" s="100"/>
      <c r="G27" s="20"/>
      <c r="H27" s="92"/>
      <c r="I27" s="106"/>
      <c r="J27" s="107"/>
    </row>
    <row r="28" spans="1:19" x14ac:dyDescent="0.3">
      <c r="C28" s="23" t="s">
        <v>49</v>
      </c>
      <c r="D28" s="24" t="s">
        <v>50</v>
      </c>
      <c r="E28" s="25" t="s">
        <v>39</v>
      </c>
      <c r="F28" s="25" t="s">
        <v>42</v>
      </c>
      <c r="G28" s="25" t="s">
        <v>44</v>
      </c>
      <c r="H28" s="93"/>
      <c r="I28" s="93"/>
      <c r="J28" s="108"/>
      <c r="K28" s="93"/>
      <c r="L28" s="108"/>
      <c r="M28" s="108"/>
      <c r="N28" s="108"/>
      <c r="O28" s="26"/>
      <c r="P28" s="26"/>
      <c r="Q28" s="26"/>
      <c r="R28" s="129"/>
      <c r="S28" s="129"/>
    </row>
    <row r="29" spans="1:19" ht="15.6" x14ac:dyDescent="0.3">
      <c r="C29" s="29">
        <v>1</v>
      </c>
      <c r="D29" s="97">
        <v>33</v>
      </c>
      <c r="E29" s="30" t="s">
        <v>400</v>
      </c>
      <c r="F29" s="101" t="s">
        <v>413</v>
      </c>
      <c r="G29" s="30" t="s">
        <v>414</v>
      </c>
      <c r="H29" s="94"/>
      <c r="I29" s="110"/>
      <c r="J29" s="111"/>
      <c r="K29" s="1"/>
      <c r="L29" s="1"/>
      <c r="M29" s="1"/>
      <c r="N29" s="109"/>
      <c r="O29" s="1"/>
      <c r="P29" s="1"/>
      <c r="Q29" s="1"/>
    </row>
    <row r="30" spans="1:19" ht="15.6" x14ac:dyDescent="0.3">
      <c r="C30" s="29">
        <v>2</v>
      </c>
      <c r="D30" s="98">
        <v>29</v>
      </c>
      <c r="E30" s="30" t="s">
        <v>401</v>
      </c>
      <c r="F30" s="101" t="s">
        <v>415</v>
      </c>
      <c r="G30" s="30" t="s">
        <v>416</v>
      </c>
      <c r="H30" s="95"/>
      <c r="I30" s="110"/>
      <c r="J30" s="111"/>
      <c r="K30" s="1"/>
      <c r="L30" s="1"/>
      <c r="M30" s="1"/>
      <c r="N30" s="109"/>
      <c r="O30" s="1"/>
      <c r="P30" s="1"/>
      <c r="Q30" s="1"/>
      <c r="R30" s="31"/>
      <c r="S30" s="31"/>
    </row>
    <row r="31" spans="1:19" ht="15.6" x14ac:dyDescent="0.3">
      <c r="C31" s="29">
        <v>3</v>
      </c>
      <c r="D31" s="98">
        <v>37</v>
      </c>
      <c r="E31" s="30" t="s">
        <v>402</v>
      </c>
      <c r="F31" s="101" t="s">
        <v>417</v>
      </c>
      <c r="G31" s="30" t="s">
        <v>418</v>
      </c>
      <c r="H31" s="95"/>
      <c r="I31" s="110"/>
      <c r="J31" s="111"/>
      <c r="K31" s="1"/>
      <c r="L31" s="1"/>
      <c r="M31" s="1"/>
      <c r="N31" s="109"/>
      <c r="O31" s="1"/>
      <c r="P31" s="1"/>
      <c r="Q31" s="1"/>
      <c r="R31" s="31"/>
      <c r="S31" s="31"/>
    </row>
    <row r="32" spans="1:19" ht="15.6" x14ac:dyDescent="0.3">
      <c r="C32" s="29">
        <v>4</v>
      </c>
      <c r="D32" s="98">
        <v>36</v>
      </c>
      <c r="E32" s="30" t="s">
        <v>403</v>
      </c>
      <c r="F32" s="101" t="s">
        <v>407</v>
      </c>
      <c r="G32" s="30" t="s">
        <v>419</v>
      </c>
      <c r="H32" s="95"/>
      <c r="I32" s="110"/>
      <c r="J32" s="111"/>
      <c r="K32" s="1"/>
      <c r="L32" s="1"/>
      <c r="M32" s="1"/>
      <c r="N32" s="109"/>
      <c r="O32" s="1"/>
      <c r="P32" s="1"/>
      <c r="Q32" s="1"/>
      <c r="R32" s="31"/>
      <c r="S32" s="31"/>
    </row>
    <row r="33" spans="2:19" ht="15.6" x14ac:dyDescent="0.3">
      <c r="C33" s="29">
        <v>5</v>
      </c>
      <c r="D33" s="98">
        <v>33</v>
      </c>
      <c r="E33" s="30" t="s">
        <v>404</v>
      </c>
      <c r="F33" s="101" t="s">
        <v>420</v>
      </c>
      <c r="G33" s="30" t="s">
        <v>421</v>
      </c>
      <c r="H33" s="95"/>
      <c r="I33" s="110"/>
      <c r="J33" s="111"/>
      <c r="K33" s="1"/>
      <c r="L33" s="1"/>
      <c r="M33" s="1"/>
      <c r="N33" s="109"/>
      <c r="O33" s="1"/>
      <c r="P33" s="1"/>
      <c r="Q33" s="1"/>
      <c r="R33" s="31"/>
      <c r="S33" s="31"/>
    </row>
    <row r="34" spans="2:19" ht="15.6" x14ac:dyDescent="0.3">
      <c r="C34" s="29">
        <v>6</v>
      </c>
      <c r="D34" s="98">
        <v>39</v>
      </c>
      <c r="E34" s="30" t="s">
        <v>405</v>
      </c>
      <c r="F34" s="101" t="s">
        <v>422</v>
      </c>
      <c r="G34" s="30" t="s">
        <v>423</v>
      </c>
      <c r="H34" s="95"/>
      <c r="I34" s="110"/>
      <c r="J34" s="111"/>
      <c r="K34" s="1"/>
      <c r="L34" s="1"/>
      <c r="M34" s="1"/>
      <c r="N34" s="109"/>
      <c r="O34" s="1"/>
      <c r="P34" s="1"/>
      <c r="Q34" s="1"/>
      <c r="R34" s="31"/>
      <c r="S34" s="31"/>
    </row>
    <row r="35" spans="2:19" ht="15.6" x14ac:dyDescent="0.3">
      <c r="C35" s="29">
        <v>7</v>
      </c>
      <c r="D35" s="98">
        <v>44</v>
      </c>
      <c r="E35" s="30" t="s">
        <v>406</v>
      </c>
      <c r="F35" s="101" t="s">
        <v>422</v>
      </c>
      <c r="G35" s="30" t="s">
        <v>423</v>
      </c>
      <c r="H35" s="95"/>
      <c r="I35" s="110"/>
      <c r="J35" s="111"/>
      <c r="K35" s="1"/>
      <c r="L35" s="1"/>
      <c r="M35" s="1"/>
      <c r="N35" s="109"/>
      <c r="O35" s="1"/>
      <c r="P35" s="1"/>
      <c r="Q35" s="1"/>
      <c r="R35" s="31"/>
      <c r="S35" s="31"/>
    </row>
    <row r="36" spans="2:19" ht="15.6" x14ac:dyDescent="0.3">
      <c r="C36" s="29">
        <v>8</v>
      </c>
      <c r="D36" s="98">
        <v>37</v>
      </c>
      <c r="E36" s="30" t="s">
        <v>407</v>
      </c>
      <c r="F36" s="101" t="s">
        <v>422</v>
      </c>
      <c r="G36" s="30" t="s">
        <v>424</v>
      </c>
      <c r="H36" s="95"/>
      <c r="I36" s="110"/>
      <c r="J36" s="111"/>
      <c r="K36" s="1"/>
      <c r="L36" s="1"/>
      <c r="M36" s="1"/>
      <c r="N36" s="109"/>
      <c r="O36" s="1"/>
      <c r="P36" s="1"/>
      <c r="Q36" s="1"/>
      <c r="R36" s="31"/>
      <c r="S36" s="31"/>
    </row>
    <row r="37" spans="2:19" ht="15.6" x14ac:dyDescent="0.3">
      <c r="C37" s="29">
        <v>9</v>
      </c>
      <c r="D37" s="98">
        <v>36</v>
      </c>
      <c r="E37" s="30" t="s">
        <v>408</v>
      </c>
      <c r="F37" s="101" t="s">
        <v>422</v>
      </c>
      <c r="G37" s="30" t="s">
        <v>424</v>
      </c>
      <c r="H37" s="95"/>
      <c r="I37" s="20"/>
      <c r="J37" s="109"/>
      <c r="K37" s="1"/>
      <c r="L37" s="1"/>
      <c r="M37" s="1"/>
      <c r="N37" s="109"/>
      <c r="O37" s="1"/>
      <c r="P37" s="1"/>
      <c r="Q37" s="1"/>
      <c r="R37" s="31"/>
      <c r="S37" s="31"/>
    </row>
    <row r="38" spans="2:19" ht="15.6" x14ac:dyDescent="0.3">
      <c r="C38" s="29">
        <v>10</v>
      </c>
      <c r="D38" s="98">
        <v>35</v>
      </c>
      <c r="E38" s="30" t="s">
        <v>409</v>
      </c>
      <c r="F38" s="101" t="s">
        <v>422</v>
      </c>
      <c r="G38" s="30" t="s">
        <v>423</v>
      </c>
      <c r="H38" s="95"/>
      <c r="I38" s="20"/>
      <c r="J38" s="109"/>
      <c r="K38" s="1"/>
      <c r="L38" s="1"/>
      <c r="M38" s="1"/>
      <c r="N38" s="109"/>
      <c r="O38" s="1"/>
      <c r="P38" s="1"/>
      <c r="Q38" s="1"/>
      <c r="R38" s="31"/>
      <c r="S38" s="31"/>
    </row>
    <row r="39" spans="2:19" ht="15.6" x14ac:dyDescent="0.3">
      <c r="C39" s="29">
        <v>11</v>
      </c>
      <c r="D39" s="98">
        <v>21</v>
      </c>
      <c r="E39" s="30" t="s">
        <v>53</v>
      </c>
      <c r="F39" s="101" t="s">
        <v>425</v>
      </c>
      <c r="G39" s="30" t="s">
        <v>426</v>
      </c>
      <c r="H39" s="95"/>
      <c r="I39" s="20"/>
      <c r="J39" s="109"/>
      <c r="K39" s="1"/>
      <c r="L39" s="1"/>
      <c r="M39" s="1"/>
      <c r="N39" s="109"/>
      <c r="O39" s="1"/>
      <c r="P39" s="1"/>
      <c r="Q39" s="1"/>
      <c r="R39" s="31"/>
      <c r="S39" s="31"/>
    </row>
    <row r="40" spans="2:19" ht="15.6" x14ac:dyDescent="0.3">
      <c r="C40" s="29">
        <v>12</v>
      </c>
      <c r="D40" s="98">
        <v>37</v>
      </c>
      <c r="E40" s="30" t="s">
        <v>401</v>
      </c>
      <c r="F40" s="101" t="s">
        <v>425</v>
      </c>
      <c r="G40" s="30" t="s">
        <v>421</v>
      </c>
      <c r="H40" s="95"/>
      <c r="I40" s="20"/>
      <c r="J40" s="109"/>
      <c r="K40" s="1"/>
      <c r="L40" s="1"/>
      <c r="M40" s="1"/>
      <c r="N40" s="109"/>
      <c r="O40" s="1"/>
      <c r="P40" s="1"/>
      <c r="Q40" s="1"/>
      <c r="R40" s="31"/>
      <c r="S40" s="31"/>
    </row>
    <row r="41" spans="2:19" ht="15.6" x14ac:dyDescent="0.3">
      <c r="C41" s="29">
        <v>13</v>
      </c>
      <c r="D41" s="98">
        <v>30</v>
      </c>
      <c r="E41" s="30" t="s">
        <v>405</v>
      </c>
      <c r="F41" s="101" t="s">
        <v>425</v>
      </c>
      <c r="G41" s="30" t="s">
        <v>416</v>
      </c>
      <c r="H41" s="95"/>
      <c r="I41" s="20"/>
      <c r="J41" s="109"/>
      <c r="K41" s="1"/>
      <c r="L41" s="1"/>
      <c r="M41" s="1"/>
      <c r="N41" s="109"/>
      <c r="O41" s="1"/>
      <c r="P41" s="1"/>
      <c r="Q41" s="1"/>
      <c r="R41" s="31"/>
      <c r="S41" s="31"/>
    </row>
    <row r="42" spans="2:19" ht="15.6" x14ac:dyDescent="0.3">
      <c r="C42" s="29">
        <v>14</v>
      </c>
      <c r="D42" s="98">
        <v>24</v>
      </c>
      <c r="E42" s="30" t="s">
        <v>410</v>
      </c>
      <c r="F42" s="101" t="s">
        <v>417</v>
      </c>
      <c r="G42" s="30" t="s">
        <v>424</v>
      </c>
      <c r="H42" s="95"/>
      <c r="I42" s="20"/>
      <c r="J42" s="109"/>
      <c r="K42" s="1"/>
      <c r="L42" s="1"/>
      <c r="M42" s="1"/>
      <c r="N42" s="109"/>
      <c r="O42" s="1"/>
      <c r="P42" s="1"/>
      <c r="Q42" s="1"/>
      <c r="R42" s="31"/>
      <c r="S42" s="31"/>
    </row>
    <row r="43" spans="2:19" ht="15.6" x14ac:dyDescent="0.3">
      <c r="C43" s="29">
        <v>15</v>
      </c>
      <c r="D43" s="98">
        <v>34</v>
      </c>
      <c r="E43" s="30" t="s">
        <v>411</v>
      </c>
      <c r="F43" s="101" t="s">
        <v>427</v>
      </c>
      <c r="G43" s="30" t="s">
        <v>423</v>
      </c>
      <c r="H43" s="95"/>
      <c r="I43" s="20"/>
      <c r="J43" s="109"/>
      <c r="K43" s="1"/>
      <c r="L43" s="1"/>
      <c r="M43" s="1"/>
      <c r="N43" s="109"/>
      <c r="O43" s="1"/>
      <c r="P43" s="1"/>
      <c r="Q43" s="1"/>
      <c r="R43" s="31"/>
      <c r="S43" s="31"/>
    </row>
    <row r="44" spans="2:19" ht="15.6" x14ac:dyDescent="0.3">
      <c r="C44" s="1">
        <v>16</v>
      </c>
      <c r="D44" s="99">
        <v>24</v>
      </c>
      <c r="E44" s="27" t="s">
        <v>412</v>
      </c>
      <c r="F44" s="102" t="s">
        <v>425</v>
      </c>
      <c r="G44" s="27" t="s">
        <v>426</v>
      </c>
      <c r="H44" s="96"/>
      <c r="I44" s="110"/>
      <c r="J44" s="111"/>
      <c r="K44" s="1"/>
      <c r="L44" s="1"/>
      <c r="M44" s="1"/>
      <c r="N44" s="109"/>
      <c r="O44" s="1"/>
      <c r="P44" s="1"/>
      <c r="Q44" s="1"/>
    </row>
    <row r="45" spans="2:19" x14ac:dyDescent="0.3">
      <c r="B45" t="s">
        <v>51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9"/>
  <sheetViews>
    <sheetView tabSelected="1" topLeftCell="A172" zoomScale="85" zoomScaleNormal="85" workbookViewId="0">
      <selection activeCell="S190" sqref="S190:S214"/>
    </sheetView>
  </sheetViews>
  <sheetFormatPr defaultRowHeight="14.4" x14ac:dyDescent="0.3"/>
  <cols>
    <col min="1" max="1" width="3.6640625" customWidth="1"/>
    <col min="2" max="2" width="5.6640625" customWidth="1"/>
    <col min="3" max="3" width="10" style="1" customWidth="1"/>
    <col min="4" max="4" width="9.109375" customWidth="1"/>
    <col min="5" max="5" width="26.77734375" customWidth="1"/>
    <col min="8" max="8" width="10.33203125" customWidth="1"/>
    <col min="13" max="13" width="14.109375" customWidth="1"/>
    <col min="14" max="14" width="10.109375" bestFit="1" customWidth="1"/>
    <col min="15" max="15" width="15.109375" style="11" customWidth="1"/>
    <col min="16" max="16" width="9.5546875" style="11" customWidth="1"/>
    <col min="17" max="17" width="8.44140625" style="11" customWidth="1"/>
    <col min="18" max="18" width="3.109375" customWidth="1"/>
    <col min="19" max="19" width="45.5546875" customWidth="1"/>
    <col min="20" max="20" width="22.88671875" customWidth="1"/>
  </cols>
  <sheetData>
    <row r="1" spans="1:7" x14ac:dyDescent="0.3">
      <c r="A1" t="s">
        <v>0</v>
      </c>
      <c r="B1" t="s">
        <v>1</v>
      </c>
    </row>
    <row r="2" spans="1:7" x14ac:dyDescent="0.3">
      <c r="A2" t="s">
        <v>0</v>
      </c>
      <c r="B2" t="s">
        <v>115</v>
      </c>
    </row>
    <row r="3" spans="1:7" x14ac:dyDescent="0.3">
      <c r="A3" t="s">
        <v>0</v>
      </c>
      <c r="B3" t="s">
        <v>3</v>
      </c>
      <c r="E3" s="124" t="s">
        <v>526</v>
      </c>
    </row>
    <row r="4" spans="1:7" x14ac:dyDescent="0.3">
      <c r="A4" t="s">
        <v>0</v>
      </c>
    </row>
    <row r="5" spans="1:7" x14ac:dyDescent="0.3">
      <c r="A5" t="s">
        <v>0</v>
      </c>
      <c r="B5" t="s">
        <v>24</v>
      </c>
    </row>
    <row r="6" spans="1:7" x14ac:dyDescent="0.3">
      <c r="A6" t="s">
        <v>0</v>
      </c>
      <c r="D6" s="12">
        <v>1</v>
      </c>
      <c r="E6" s="62" t="s">
        <v>25</v>
      </c>
      <c r="F6" s="62"/>
    </row>
    <row r="7" spans="1:7" x14ac:dyDescent="0.3">
      <c r="A7" t="s">
        <v>0</v>
      </c>
      <c r="E7" s="62"/>
      <c r="F7" s="63" t="s">
        <v>26</v>
      </c>
      <c r="G7" s="11"/>
    </row>
    <row r="8" spans="1:7" x14ac:dyDescent="0.3">
      <c r="A8" t="s">
        <v>0</v>
      </c>
      <c r="E8" s="62"/>
      <c r="F8" s="62" t="s">
        <v>27</v>
      </c>
    </row>
    <row r="9" spans="1:7" x14ac:dyDescent="0.3">
      <c r="A9" t="s">
        <v>0</v>
      </c>
      <c r="E9" s="62"/>
      <c r="F9" s="62" t="s">
        <v>28</v>
      </c>
    </row>
    <row r="10" spans="1:7" x14ac:dyDescent="0.3">
      <c r="A10" t="s">
        <v>0</v>
      </c>
      <c r="D10" s="16">
        <v>2</v>
      </c>
      <c r="E10" s="31" t="s">
        <v>170</v>
      </c>
    </row>
    <row r="11" spans="1:7" x14ac:dyDescent="0.3">
      <c r="A11" t="s">
        <v>0</v>
      </c>
    </row>
    <row r="12" spans="1:7" x14ac:dyDescent="0.3">
      <c r="A12" t="s">
        <v>0</v>
      </c>
    </row>
    <row r="13" spans="1:7" x14ac:dyDescent="0.3">
      <c r="A13" t="s">
        <v>0</v>
      </c>
      <c r="B13" t="s">
        <v>29</v>
      </c>
    </row>
    <row r="14" spans="1:7" x14ac:dyDescent="0.3">
      <c r="A14" t="s">
        <v>0</v>
      </c>
      <c r="D14" s="13">
        <v>0</v>
      </c>
      <c r="E14" t="s">
        <v>30</v>
      </c>
    </row>
    <row r="15" spans="1:7" x14ac:dyDescent="0.3">
      <c r="A15" t="s">
        <v>0</v>
      </c>
    </row>
    <row r="16" spans="1:7" x14ac:dyDescent="0.3">
      <c r="A16" t="s">
        <v>0</v>
      </c>
      <c r="B16" t="s">
        <v>4</v>
      </c>
      <c r="E16" t="s">
        <v>98</v>
      </c>
    </row>
    <row r="17" spans="1:21" x14ac:dyDescent="0.3">
      <c r="A17" t="s">
        <v>0</v>
      </c>
      <c r="E17" t="s">
        <v>155</v>
      </c>
    </row>
    <row r="18" spans="1:21" x14ac:dyDescent="0.3">
      <c r="A18" t="s">
        <v>0</v>
      </c>
      <c r="E18" t="s">
        <v>174</v>
      </c>
    </row>
    <row r="19" spans="1:21" x14ac:dyDescent="0.3">
      <c r="A19" t="s">
        <v>0</v>
      </c>
      <c r="E19" t="s">
        <v>233</v>
      </c>
    </row>
    <row r="20" spans="1:21" x14ac:dyDescent="0.3">
      <c r="A20" t="s">
        <v>0</v>
      </c>
      <c r="E20" t="s">
        <v>238</v>
      </c>
      <c r="U20" t="s">
        <v>137</v>
      </c>
    </row>
    <row r="21" spans="1:21" x14ac:dyDescent="0.3">
      <c r="A21" t="s">
        <v>0</v>
      </c>
      <c r="E21" t="s">
        <v>244</v>
      </c>
      <c r="U21" t="s">
        <v>237</v>
      </c>
    </row>
    <row r="22" spans="1:21" x14ac:dyDescent="0.3">
      <c r="A22" t="s">
        <v>0</v>
      </c>
      <c r="E22" t="s">
        <v>250</v>
      </c>
    </row>
    <row r="23" spans="1:21" x14ac:dyDescent="0.3">
      <c r="A23" t="s">
        <v>0</v>
      </c>
      <c r="E23" t="s">
        <v>252</v>
      </c>
    </row>
    <row r="24" spans="1:21" x14ac:dyDescent="0.3">
      <c r="A24" t="s">
        <v>0</v>
      </c>
      <c r="E24" t="s">
        <v>375</v>
      </c>
    </row>
    <row r="25" spans="1:21" x14ac:dyDescent="0.3">
      <c r="A25" t="s">
        <v>0</v>
      </c>
      <c r="E25" t="s">
        <v>387</v>
      </c>
    </row>
    <row r="26" spans="1:21" x14ac:dyDescent="0.3">
      <c r="A26" t="s">
        <v>0</v>
      </c>
      <c r="E26" t="s">
        <v>442</v>
      </c>
      <c r="O26"/>
      <c r="R26" s="11"/>
    </row>
    <row r="27" spans="1:21" x14ac:dyDescent="0.3">
      <c r="A27" t="s">
        <v>0</v>
      </c>
      <c r="E27" t="s">
        <v>528</v>
      </c>
      <c r="O27"/>
      <c r="R27" s="11"/>
    </row>
    <row r="28" spans="1:21" x14ac:dyDescent="0.3">
      <c r="A28" t="s">
        <v>0</v>
      </c>
    </row>
    <row r="29" spans="1:21" x14ac:dyDescent="0.3">
      <c r="A29" t="s">
        <v>0</v>
      </c>
      <c r="B29" t="s">
        <v>6</v>
      </c>
    </row>
    <row r="30" spans="1:21" x14ac:dyDescent="0.3">
      <c r="A30" t="s">
        <v>0</v>
      </c>
      <c r="D30" s="1">
        <v>1</v>
      </c>
      <c r="E30" t="s">
        <v>443</v>
      </c>
      <c r="O30"/>
      <c r="P30"/>
      <c r="Q30"/>
    </row>
    <row r="31" spans="1:21" x14ac:dyDescent="0.3">
      <c r="A31" t="s">
        <v>0</v>
      </c>
      <c r="D31" s="1">
        <v>2</v>
      </c>
      <c r="E31" t="s">
        <v>164</v>
      </c>
      <c r="G31" s="1">
        <v>2014</v>
      </c>
      <c r="H31" t="s">
        <v>165</v>
      </c>
    </row>
    <row r="32" spans="1:21" x14ac:dyDescent="0.3">
      <c r="A32" t="s">
        <v>0</v>
      </c>
      <c r="D32" s="1"/>
      <c r="G32" s="1">
        <v>2015</v>
      </c>
      <c r="H32" t="s">
        <v>166</v>
      </c>
    </row>
    <row r="33" spans="1:5" x14ac:dyDescent="0.3">
      <c r="A33" t="s">
        <v>0</v>
      </c>
      <c r="D33" s="1">
        <v>3</v>
      </c>
      <c r="E33" t="s">
        <v>201</v>
      </c>
    </row>
    <row r="34" spans="1:5" x14ac:dyDescent="0.3">
      <c r="A34" t="s">
        <v>0</v>
      </c>
      <c r="D34" s="1"/>
    </row>
    <row r="35" spans="1:5" x14ac:dyDescent="0.3">
      <c r="A35" t="s">
        <v>0</v>
      </c>
      <c r="B35" t="s">
        <v>7</v>
      </c>
      <c r="D35" s="1"/>
    </row>
    <row r="36" spans="1:5" x14ac:dyDescent="0.3">
      <c r="A36" t="s">
        <v>0</v>
      </c>
      <c r="D36" s="1">
        <v>1</v>
      </c>
      <c r="E36" t="s">
        <v>197</v>
      </c>
    </row>
    <row r="37" spans="1:5" x14ac:dyDescent="0.3">
      <c r="A37" t="s">
        <v>0</v>
      </c>
      <c r="D37" s="1">
        <v>2</v>
      </c>
      <c r="E37" t="s">
        <v>198</v>
      </c>
    </row>
    <row r="38" spans="1:5" x14ac:dyDescent="0.3">
      <c r="A38" t="s">
        <v>0</v>
      </c>
      <c r="D38" s="1">
        <v>3</v>
      </c>
      <c r="E38" t="s">
        <v>199</v>
      </c>
    </row>
    <row r="39" spans="1:5" x14ac:dyDescent="0.3">
      <c r="A39" t="s">
        <v>0</v>
      </c>
      <c r="D39" s="1">
        <v>4</v>
      </c>
      <c r="E39" t="s">
        <v>200</v>
      </c>
    </row>
    <row r="40" spans="1:5" x14ac:dyDescent="0.3">
      <c r="A40" t="s">
        <v>0</v>
      </c>
      <c r="D40" s="1">
        <v>5</v>
      </c>
      <c r="E40" t="s">
        <v>160</v>
      </c>
    </row>
    <row r="41" spans="1:5" x14ac:dyDescent="0.3">
      <c r="A41" t="s">
        <v>0</v>
      </c>
      <c r="D41" s="1">
        <v>6</v>
      </c>
      <c r="E41" t="s">
        <v>161</v>
      </c>
    </row>
    <row r="42" spans="1:5" x14ac:dyDescent="0.3">
      <c r="A42" t="s">
        <v>0</v>
      </c>
      <c r="D42" s="1">
        <v>7</v>
      </c>
      <c r="E42" t="s">
        <v>173</v>
      </c>
    </row>
    <row r="43" spans="1:5" x14ac:dyDescent="0.3">
      <c r="A43" t="s">
        <v>0</v>
      </c>
      <c r="D43" s="1">
        <v>8</v>
      </c>
      <c r="E43" t="s">
        <v>236</v>
      </c>
    </row>
    <row r="44" spans="1:5" x14ac:dyDescent="0.3">
      <c r="A44" t="s">
        <v>0</v>
      </c>
      <c r="D44" s="1">
        <v>9</v>
      </c>
      <c r="E44" t="s">
        <v>366</v>
      </c>
    </row>
    <row r="45" spans="1:5" x14ac:dyDescent="0.3">
      <c r="A45" t="s">
        <v>0</v>
      </c>
      <c r="D45" s="1">
        <v>10</v>
      </c>
      <c r="E45" t="s">
        <v>235</v>
      </c>
    </row>
    <row r="46" spans="1:5" x14ac:dyDescent="0.3">
      <c r="A46" t="s">
        <v>0</v>
      </c>
      <c r="D46" s="1">
        <v>11</v>
      </c>
      <c r="E46" t="s">
        <v>247</v>
      </c>
    </row>
    <row r="47" spans="1:5" x14ac:dyDescent="0.3">
      <c r="A47" t="s">
        <v>0</v>
      </c>
      <c r="D47" s="1">
        <v>12</v>
      </c>
      <c r="E47" t="s">
        <v>249</v>
      </c>
    </row>
    <row r="48" spans="1:5" x14ac:dyDescent="0.3">
      <c r="A48" t="s">
        <v>0</v>
      </c>
    </row>
    <row r="49" spans="1:21" x14ac:dyDescent="0.3">
      <c r="A49" t="s">
        <v>0</v>
      </c>
      <c r="D49" s="1"/>
      <c r="F49" s="7">
        <v>1</v>
      </c>
      <c r="G49" s="7">
        <f>F49+1</f>
        <v>2</v>
      </c>
      <c r="H49" s="7">
        <f t="shared" ref="H49:L49" si="0">G49+1</f>
        <v>3</v>
      </c>
      <c r="I49" s="7">
        <f t="shared" si="0"/>
        <v>4</v>
      </c>
      <c r="J49" s="7">
        <f t="shared" si="0"/>
        <v>5</v>
      </c>
      <c r="K49" s="7">
        <f t="shared" si="0"/>
        <v>6</v>
      </c>
      <c r="L49" s="7">
        <f t="shared" si="0"/>
        <v>7</v>
      </c>
      <c r="M49" s="7">
        <f t="shared" ref="M49" si="1">L49+1</f>
        <v>8</v>
      </c>
      <c r="N49" s="7">
        <f t="shared" ref="N49" si="2">M49+1</f>
        <v>9</v>
      </c>
      <c r="O49" s="7">
        <f t="shared" ref="O49" si="3">N49+1</f>
        <v>10</v>
      </c>
      <c r="P49" s="7">
        <f t="shared" ref="P49:Q49" si="4">O49+1</f>
        <v>11</v>
      </c>
      <c r="Q49" s="7">
        <f t="shared" si="4"/>
        <v>12</v>
      </c>
    </row>
    <row r="50" spans="1:21" x14ac:dyDescent="0.3">
      <c r="A50" t="s">
        <v>0</v>
      </c>
      <c r="F50" s="20"/>
      <c r="G50" s="3"/>
      <c r="I50" s="1" t="s">
        <v>135</v>
      </c>
    </row>
    <row r="51" spans="1:21" x14ac:dyDescent="0.3">
      <c r="B51" s="34" t="s">
        <v>175</v>
      </c>
      <c r="C51" s="188"/>
      <c r="D51" s="21"/>
      <c r="E51" s="2"/>
      <c r="F51" s="20"/>
      <c r="G51" s="3"/>
      <c r="H51" s="3"/>
      <c r="I51" s="21"/>
      <c r="J51" s="21"/>
      <c r="K51" s="21"/>
    </row>
    <row r="52" spans="1:21" x14ac:dyDescent="0.3">
      <c r="C52" s="5" t="s">
        <v>439</v>
      </c>
      <c r="D52" s="5" t="s">
        <v>140</v>
      </c>
      <c r="E52" s="65" t="s">
        <v>141</v>
      </c>
      <c r="F52" s="19" t="s">
        <v>131</v>
      </c>
      <c r="G52" s="5" t="s">
        <v>132</v>
      </c>
      <c r="H52" s="66" t="s">
        <v>133</v>
      </c>
      <c r="I52" s="66" t="s">
        <v>134</v>
      </c>
      <c r="J52" s="84" t="s">
        <v>153</v>
      </c>
      <c r="K52" s="66" t="s">
        <v>154</v>
      </c>
      <c r="L52" s="66" t="s">
        <v>172</v>
      </c>
      <c r="M52" s="66" t="s">
        <v>239</v>
      </c>
      <c r="N52" s="84" t="s">
        <v>365</v>
      </c>
      <c r="O52" s="88" t="s">
        <v>234</v>
      </c>
      <c r="P52" s="84" t="s">
        <v>246</v>
      </c>
      <c r="Q52" s="66" t="s">
        <v>248</v>
      </c>
      <c r="R52" s="72"/>
    </row>
    <row r="53" spans="1:21" x14ac:dyDescent="0.3">
      <c r="C53" s="71">
        <v>2013</v>
      </c>
      <c r="D53" s="71">
        <v>2014</v>
      </c>
      <c r="E53" t="s">
        <v>176</v>
      </c>
      <c r="F53" s="82" t="s">
        <v>156</v>
      </c>
      <c r="G53" s="80" t="s">
        <v>157</v>
      </c>
      <c r="H53" s="80" t="s">
        <v>191</v>
      </c>
      <c r="I53" s="80" t="s">
        <v>192</v>
      </c>
      <c r="J53" s="85">
        <v>1</v>
      </c>
      <c r="K53" s="55">
        <v>-1</v>
      </c>
      <c r="L53" s="55">
        <v>0</v>
      </c>
      <c r="M53" s="55">
        <v>0</v>
      </c>
      <c r="N53" s="110">
        <v>0</v>
      </c>
      <c r="O53" s="117" t="s">
        <v>177</v>
      </c>
      <c r="P53" s="85">
        <f>IF(AND(ISNUMBER(F53), F53&gt;0), 1, 0)</f>
        <v>0</v>
      </c>
      <c r="Q53" s="60">
        <f t="shared" ref="Q53:Q70" si="5">IF(AND(ISNUMBER(G53), G53&gt;0), 1, 0)</f>
        <v>0</v>
      </c>
      <c r="R53" s="72" t="s">
        <v>0</v>
      </c>
      <c r="S53" t="s">
        <v>116</v>
      </c>
    </row>
    <row r="54" spans="1:21" x14ac:dyDescent="0.3">
      <c r="C54" s="72">
        <f>C53</f>
        <v>2013</v>
      </c>
      <c r="D54" s="7">
        <f>D53</f>
        <v>2014</v>
      </c>
      <c r="E54" t="s">
        <v>177</v>
      </c>
      <c r="F54" s="58">
        <v>13</v>
      </c>
      <c r="G54" s="13">
        <v>11.3</v>
      </c>
      <c r="H54" s="80" t="s">
        <v>191</v>
      </c>
      <c r="I54" s="80" t="s">
        <v>192</v>
      </c>
      <c r="J54" s="85">
        <v>1</v>
      </c>
      <c r="K54" s="55">
        <v>1</v>
      </c>
      <c r="L54" s="55">
        <v>0</v>
      </c>
      <c r="M54" s="55">
        <v>1</v>
      </c>
      <c r="N54" s="110">
        <v>0</v>
      </c>
      <c r="O54" s="117" t="s">
        <v>177</v>
      </c>
      <c r="P54" s="85">
        <f t="shared" ref="P54:P70" si="6">IF(AND(ISNUMBER(F54), F54&gt;0), 1, 0)</f>
        <v>1</v>
      </c>
      <c r="Q54" s="60">
        <f t="shared" si="5"/>
        <v>1</v>
      </c>
      <c r="R54" s="72" t="s">
        <v>0</v>
      </c>
      <c r="S54" t="s">
        <v>117</v>
      </c>
    </row>
    <row r="55" spans="1:21" x14ac:dyDescent="0.3">
      <c r="C55" s="72">
        <f t="shared" ref="C55:C78" si="7">C54</f>
        <v>2013</v>
      </c>
      <c r="D55" s="7">
        <f t="shared" ref="D55:D78" si="8">D54</f>
        <v>2014</v>
      </c>
      <c r="E55" t="s">
        <v>178</v>
      </c>
      <c r="F55" s="58">
        <v>13</v>
      </c>
      <c r="G55" s="13">
        <v>11.3</v>
      </c>
      <c r="H55" s="80" t="s">
        <v>191</v>
      </c>
      <c r="I55" s="80" t="s">
        <v>192</v>
      </c>
      <c r="J55" s="85">
        <v>1</v>
      </c>
      <c r="K55" s="55">
        <v>1</v>
      </c>
      <c r="L55" s="55">
        <v>0</v>
      </c>
      <c r="M55" s="55">
        <v>1</v>
      </c>
      <c r="N55" s="110">
        <v>0</v>
      </c>
      <c r="O55" s="117" t="s">
        <v>177</v>
      </c>
      <c r="P55" s="85">
        <f t="shared" si="6"/>
        <v>1</v>
      </c>
      <c r="Q55" s="60">
        <f t="shared" si="5"/>
        <v>1</v>
      </c>
      <c r="R55" s="72" t="s">
        <v>0</v>
      </c>
      <c r="S55" t="s">
        <v>118</v>
      </c>
    </row>
    <row r="56" spans="1:21" x14ac:dyDescent="0.3">
      <c r="C56" s="72">
        <f t="shared" si="7"/>
        <v>2013</v>
      </c>
      <c r="D56" s="7">
        <f t="shared" si="8"/>
        <v>2014</v>
      </c>
      <c r="E56" t="s">
        <v>179</v>
      </c>
      <c r="F56" s="58">
        <v>13</v>
      </c>
      <c r="G56" s="13">
        <v>11.3</v>
      </c>
      <c r="H56" s="80" t="s">
        <v>191</v>
      </c>
      <c r="I56" s="80" t="s">
        <v>192</v>
      </c>
      <c r="J56" s="85">
        <v>0</v>
      </c>
      <c r="K56" s="55">
        <v>1</v>
      </c>
      <c r="L56" s="55">
        <v>0</v>
      </c>
      <c r="M56" s="55">
        <v>1</v>
      </c>
      <c r="N56" s="110">
        <v>0</v>
      </c>
      <c r="O56" s="117" t="s">
        <v>177</v>
      </c>
      <c r="P56" s="85">
        <f t="shared" si="6"/>
        <v>1</v>
      </c>
      <c r="Q56" s="60">
        <f t="shared" si="5"/>
        <v>1</v>
      </c>
      <c r="R56" s="72" t="s">
        <v>0</v>
      </c>
      <c r="S56" t="s">
        <v>119</v>
      </c>
    </row>
    <row r="57" spans="1:21" x14ac:dyDescent="0.3">
      <c r="C57" s="72">
        <f t="shared" si="7"/>
        <v>2013</v>
      </c>
      <c r="D57" s="7">
        <f t="shared" si="8"/>
        <v>2014</v>
      </c>
      <c r="E57" t="s">
        <v>529</v>
      </c>
      <c r="F57" s="58">
        <v>12</v>
      </c>
      <c r="G57" s="187">
        <v>10</v>
      </c>
      <c r="H57" s="80" t="s">
        <v>191</v>
      </c>
      <c r="I57" s="80" t="s">
        <v>192</v>
      </c>
      <c r="J57" s="85">
        <v>1</v>
      </c>
      <c r="K57" s="55">
        <v>1</v>
      </c>
      <c r="L57" s="55">
        <v>0</v>
      </c>
      <c r="M57" s="55">
        <v>1</v>
      </c>
      <c r="N57" s="110">
        <v>0</v>
      </c>
      <c r="O57" s="117" t="s">
        <v>177</v>
      </c>
      <c r="P57" s="85">
        <f t="shared" ref="P57" si="9">IF(AND(ISNUMBER(F57), F57&gt;0), 1, 0)</f>
        <v>1</v>
      </c>
      <c r="Q57" s="60">
        <f t="shared" ref="Q57" si="10">IF(AND(ISNUMBER(G57), G57&gt;0), 1, 0)</f>
        <v>1</v>
      </c>
      <c r="R57" s="72" t="s">
        <v>0</v>
      </c>
      <c r="S57" t="s">
        <v>530</v>
      </c>
      <c r="U57" s="152" t="s">
        <v>532</v>
      </c>
    </row>
    <row r="58" spans="1:21" x14ac:dyDescent="0.3">
      <c r="C58" s="72">
        <f t="shared" si="7"/>
        <v>2013</v>
      </c>
      <c r="D58" s="7">
        <f t="shared" si="8"/>
        <v>2014</v>
      </c>
      <c r="E58" t="s">
        <v>540</v>
      </c>
      <c r="F58" s="58">
        <v>13</v>
      </c>
      <c r="G58" s="13">
        <v>11.3</v>
      </c>
      <c r="H58" s="80" t="s">
        <v>191</v>
      </c>
      <c r="I58" s="80" t="s">
        <v>192</v>
      </c>
      <c r="J58" s="85">
        <v>1</v>
      </c>
      <c r="K58" s="55">
        <v>0</v>
      </c>
      <c r="L58" s="55">
        <v>0</v>
      </c>
      <c r="M58" s="55">
        <v>1</v>
      </c>
      <c r="N58" s="153">
        <v>1</v>
      </c>
      <c r="O58" s="120" t="s">
        <v>177</v>
      </c>
      <c r="P58" s="85">
        <f t="shared" si="6"/>
        <v>1</v>
      </c>
      <c r="Q58" s="60">
        <f t="shared" si="5"/>
        <v>1</v>
      </c>
      <c r="R58" s="72" t="s">
        <v>0</v>
      </c>
      <c r="S58" t="s">
        <v>542</v>
      </c>
      <c r="U58" t="s">
        <v>539</v>
      </c>
    </row>
    <row r="59" spans="1:21" x14ac:dyDescent="0.3">
      <c r="C59" s="72">
        <f t="shared" si="7"/>
        <v>2013</v>
      </c>
      <c r="D59" s="7">
        <f t="shared" si="8"/>
        <v>2014</v>
      </c>
      <c r="E59" t="s">
        <v>541</v>
      </c>
      <c r="F59" s="58">
        <v>13</v>
      </c>
      <c r="G59" s="13">
        <v>11.3</v>
      </c>
      <c r="H59" s="80" t="s">
        <v>191</v>
      </c>
      <c r="I59" s="80" t="s">
        <v>192</v>
      </c>
      <c r="J59" s="85">
        <v>1</v>
      </c>
      <c r="K59" s="55">
        <v>0</v>
      </c>
      <c r="L59" s="55">
        <v>0</v>
      </c>
      <c r="M59" s="55">
        <v>1</v>
      </c>
      <c r="N59" s="153">
        <v>1</v>
      </c>
      <c r="O59" s="120" t="s">
        <v>177</v>
      </c>
      <c r="P59" s="85">
        <f t="shared" ref="P59:P60" si="11">IF(AND(ISNUMBER(F59), F59&gt;0), 1, 0)</f>
        <v>1</v>
      </c>
      <c r="Q59" s="60">
        <f t="shared" ref="Q59:Q60" si="12">IF(AND(ISNUMBER(G59), G59&gt;0), 1, 0)</f>
        <v>1</v>
      </c>
      <c r="R59" s="72" t="s">
        <v>0</v>
      </c>
      <c r="S59" t="s">
        <v>547</v>
      </c>
      <c r="U59" t="s">
        <v>548</v>
      </c>
    </row>
    <row r="60" spans="1:21" x14ac:dyDescent="0.3">
      <c r="C60" s="72">
        <f t="shared" si="7"/>
        <v>2013</v>
      </c>
      <c r="D60" s="7">
        <f t="shared" si="8"/>
        <v>2014</v>
      </c>
      <c r="E60" t="s">
        <v>537</v>
      </c>
      <c r="F60" s="58">
        <v>13</v>
      </c>
      <c r="G60" s="13">
        <v>11.3</v>
      </c>
      <c r="H60" s="80" t="s">
        <v>191</v>
      </c>
      <c r="I60" s="80" t="s">
        <v>192</v>
      </c>
      <c r="J60" s="85">
        <v>1</v>
      </c>
      <c r="K60" s="55">
        <v>0</v>
      </c>
      <c r="L60" s="55">
        <v>0</v>
      </c>
      <c r="M60" s="55">
        <v>1</v>
      </c>
      <c r="N60" s="153">
        <v>1</v>
      </c>
      <c r="O60" s="120" t="s">
        <v>177</v>
      </c>
      <c r="P60" s="85">
        <f t="shared" si="11"/>
        <v>1</v>
      </c>
      <c r="Q60" s="60">
        <f t="shared" si="12"/>
        <v>1</v>
      </c>
      <c r="R60" s="72" t="s">
        <v>0</v>
      </c>
      <c r="S60" t="s">
        <v>550</v>
      </c>
      <c r="U60" t="s">
        <v>548</v>
      </c>
    </row>
    <row r="61" spans="1:21" x14ac:dyDescent="0.3">
      <c r="C61" s="72">
        <f>C60</f>
        <v>2013</v>
      </c>
      <c r="D61" s="7">
        <f>D60</f>
        <v>2014</v>
      </c>
      <c r="E61" t="s">
        <v>180</v>
      </c>
      <c r="F61" s="81" t="s">
        <v>156</v>
      </c>
      <c r="G61" s="13">
        <v>8.5</v>
      </c>
      <c r="H61" s="80" t="s">
        <v>191</v>
      </c>
      <c r="I61" s="80" t="s">
        <v>192</v>
      </c>
      <c r="J61" s="86">
        <v>1</v>
      </c>
      <c r="K61" s="56">
        <v>0</v>
      </c>
      <c r="L61" s="56">
        <v>0</v>
      </c>
      <c r="M61" s="56">
        <v>0</v>
      </c>
      <c r="N61" s="153">
        <v>1</v>
      </c>
      <c r="O61" s="119" t="s">
        <v>177</v>
      </c>
      <c r="P61" s="85">
        <f t="shared" si="6"/>
        <v>0</v>
      </c>
      <c r="Q61" s="60">
        <f t="shared" si="5"/>
        <v>1</v>
      </c>
      <c r="R61" s="72" t="s">
        <v>0</v>
      </c>
      <c r="S61" t="s">
        <v>120</v>
      </c>
    </row>
    <row r="62" spans="1:21" x14ac:dyDescent="0.3">
      <c r="C62" s="72">
        <f t="shared" si="7"/>
        <v>2013</v>
      </c>
      <c r="D62" s="7">
        <f t="shared" si="8"/>
        <v>2014</v>
      </c>
      <c r="E62" t="s">
        <v>181</v>
      </c>
      <c r="F62" s="58">
        <v>13</v>
      </c>
      <c r="G62" s="13">
        <v>11.3</v>
      </c>
      <c r="H62" s="80" t="s">
        <v>191</v>
      </c>
      <c r="I62" s="80" t="s">
        <v>192</v>
      </c>
      <c r="J62" s="85">
        <v>1</v>
      </c>
      <c r="K62" s="55">
        <v>1</v>
      </c>
      <c r="L62" s="55">
        <v>1</v>
      </c>
      <c r="M62" s="55">
        <v>1</v>
      </c>
      <c r="N62" s="110">
        <v>0</v>
      </c>
      <c r="O62" s="117" t="s">
        <v>181</v>
      </c>
      <c r="P62" s="85">
        <f t="shared" si="6"/>
        <v>1</v>
      </c>
      <c r="Q62" s="60">
        <f t="shared" si="5"/>
        <v>1</v>
      </c>
      <c r="R62" s="72" t="s">
        <v>0</v>
      </c>
      <c r="S62" t="s">
        <v>121</v>
      </c>
    </row>
    <row r="63" spans="1:21" x14ac:dyDescent="0.3">
      <c r="C63" s="72">
        <f t="shared" si="7"/>
        <v>2013</v>
      </c>
      <c r="D63" s="7">
        <f t="shared" si="8"/>
        <v>2014</v>
      </c>
      <c r="E63" t="s">
        <v>182</v>
      </c>
      <c r="F63" s="58">
        <v>13</v>
      </c>
      <c r="G63" s="80" t="s">
        <v>157</v>
      </c>
      <c r="H63" s="80" t="s">
        <v>191</v>
      </c>
      <c r="I63" s="80" t="s">
        <v>192</v>
      </c>
      <c r="J63" s="86">
        <v>1</v>
      </c>
      <c r="K63" s="55">
        <v>1</v>
      </c>
      <c r="L63" s="55">
        <v>1</v>
      </c>
      <c r="M63" s="55">
        <v>1</v>
      </c>
      <c r="N63" s="110">
        <v>0</v>
      </c>
      <c r="O63" s="117" t="s">
        <v>181</v>
      </c>
      <c r="P63" s="85">
        <f t="shared" si="6"/>
        <v>1</v>
      </c>
      <c r="Q63" s="60">
        <f t="shared" si="5"/>
        <v>0</v>
      </c>
      <c r="R63" s="72" t="s">
        <v>0</v>
      </c>
      <c r="S63" t="s">
        <v>122</v>
      </c>
    </row>
    <row r="64" spans="1:21" x14ac:dyDescent="0.3">
      <c r="C64" s="72">
        <f t="shared" si="7"/>
        <v>2013</v>
      </c>
      <c r="D64" s="7">
        <f t="shared" si="8"/>
        <v>2014</v>
      </c>
      <c r="E64" t="s">
        <v>183</v>
      </c>
      <c r="F64" s="81" t="s">
        <v>156</v>
      </c>
      <c r="G64" s="13">
        <v>0</v>
      </c>
      <c r="H64" s="80" t="s">
        <v>191</v>
      </c>
      <c r="I64" s="80" t="s">
        <v>192</v>
      </c>
      <c r="J64" s="86">
        <v>0</v>
      </c>
      <c r="K64" s="55">
        <v>1</v>
      </c>
      <c r="L64" s="55">
        <v>1</v>
      </c>
      <c r="M64" s="55">
        <v>1</v>
      </c>
      <c r="N64" s="110">
        <v>0</v>
      </c>
      <c r="O64" s="117" t="s">
        <v>181</v>
      </c>
      <c r="P64" s="85">
        <f t="shared" si="6"/>
        <v>0</v>
      </c>
      <c r="Q64" s="60">
        <f t="shared" si="5"/>
        <v>0</v>
      </c>
      <c r="R64" s="72" t="s">
        <v>0</v>
      </c>
      <c r="S64" t="s">
        <v>123</v>
      </c>
    </row>
    <row r="65" spans="1:24" x14ac:dyDescent="0.3">
      <c r="A65" t="s">
        <v>0</v>
      </c>
      <c r="C65" s="72">
        <f t="shared" si="7"/>
        <v>2013</v>
      </c>
      <c r="D65" s="7">
        <f t="shared" si="8"/>
        <v>2014</v>
      </c>
      <c r="E65" s="31" t="s">
        <v>184</v>
      </c>
      <c r="F65" s="81" t="s">
        <v>156</v>
      </c>
      <c r="G65" s="80" t="s">
        <v>157</v>
      </c>
      <c r="H65" s="13">
        <v>0</v>
      </c>
      <c r="I65" s="13">
        <v>0</v>
      </c>
      <c r="J65" s="86">
        <v>0</v>
      </c>
      <c r="K65" s="61">
        <v>1</v>
      </c>
      <c r="L65" s="55">
        <v>0</v>
      </c>
      <c r="M65" s="55">
        <v>1</v>
      </c>
      <c r="N65" s="110">
        <v>0</v>
      </c>
      <c r="O65" s="118" t="s">
        <v>230</v>
      </c>
      <c r="P65" s="85">
        <f t="shared" si="6"/>
        <v>0</v>
      </c>
      <c r="Q65" s="60">
        <f t="shared" si="5"/>
        <v>0</v>
      </c>
      <c r="R65" s="72" t="s">
        <v>0</v>
      </c>
      <c r="S65" t="s">
        <v>124</v>
      </c>
      <c r="U65" s="152" t="s">
        <v>367</v>
      </c>
    </row>
    <row r="66" spans="1:24" x14ac:dyDescent="0.3">
      <c r="C66" s="72">
        <f t="shared" si="7"/>
        <v>2013</v>
      </c>
      <c r="D66" s="7">
        <f t="shared" si="8"/>
        <v>2014</v>
      </c>
      <c r="E66" t="s">
        <v>524</v>
      </c>
      <c r="F66" s="58">
        <v>12</v>
      </c>
      <c r="G66" s="187">
        <v>10</v>
      </c>
      <c r="H66" s="80" t="s">
        <v>191</v>
      </c>
      <c r="I66" s="80" t="s">
        <v>192</v>
      </c>
      <c r="J66" s="85">
        <v>1</v>
      </c>
      <c r="K66" s="55">
        <v>1</v>
      </c>
      <c r="L66" s="55">
        <v>1</v>
      </c>
      <c r="M66" s="55">
        <v>1</v>
      </c>
      <c r="N66" s="110">
        <v>0</v>
      </c>
      <c r="O66" s="117" t="s">
        <v>181</v>
      </c>
      <c r="P66" s="85">
        <f t="shared" ref="P66" si="13">IF(AND(ISNUMBER(F66), F66&gt;0), 1, 0)</f>
        <v>1</v>
      </c>
      <c r="Q66" s="60">
        <f t="shared" ref="Q66" si="14">IF(AND(ISNUMBER(G66), G66&gt;0), 1, 0)</f>
        <v>1</v>
      </c>
      <c r="R66" s="72" t="s">
        <v>0</v>
      </c>
      <c r="S66" t="s">
        <v>531</v>
      </c>
      <c r="U66" s="152" t="s">
        <v>532</v>
      </c>
    </row>
    <row r="67" spans="1:24" x14ac:dyDescent="0.3">
      <c r="C67" s="72">
        <f t="shared" si="7"/>
        <v>2013</v>
      </c>
      <c r="D67" s="7">
        <f t="shared" si="8"/>
        <v>2014</v>
      </c>
      <c r="E67" t="s">
        <v>544</v>
      </c>
      <c r="F67" s="75">
        <v>13</v>
      </c>
      <c r="G67" s="13">
        <v>11.3</v>
      </c>
      <c r="H67" s="80" t="s">
        <v>191</v>
      </c>
      <c r="I67" s="80" t="s">
        <v>192</v>
      </c>
      <c r="J67" s="86">
        <v>1</v>
      </c>
      <c r="K67" s="55">
        <v>0</v>
      </c>
      <c r="L67" s="55">
        <v>1</v>
      </c>
      <c r="M67" s="55">
        <v>1</v>
      </c>
      <c r="N67" s="153">
        <v>1</v>
      </c>
      <c r="O67" s="120" t="s">
        <v>181</v>
      </c>
      <c r="P67" s="85">
        <f t="shared" si="6"/>
        <v>1</v>
      </c>
      <c r="Q67" s="60">
        <f t="shared" si="5"/>
        <v>1</v>
      </c>
      <c r="R67" s="72" t="s">
        <v>0</v>
      </c>
      <c r="S67" t="s">
        <v>543</v>
      </c>
      <c r="U67" t="s">
        <v>539</v>
      </c>
    </row>
    <row r="68" spans="1:24" x14ac:dyDescent="0.3">
      <c r="C68" s="72">
        <f t="shared" ref="C68:C72" si="15">C67</f>
        <v>2013</v>
      </c>
      <c r="D68" s="7">
        <f t="shared" ref="D68:D72" si="16">D67</f>
        <v>2014</v>
      </c>
      <c r="E68" t="s">
        <v>545</v>
      </c>
      <c r="F68" s="75">
        <v>13</v>
      </c>
      <c r="G68" s="13">
        <v>11.3</v>
      </c>
      <c r="H68" s="80" t="s">
        <v>191</v>
      </c>
      <c r="I68" s="80" t="s">
        <v>192</v>
      </c>
      <c r="J68" s="86">
        <v>1</v>
      </c>
      <c r="K68" s="55">
        <v>0</v>
      </c>
      <c r="L68" s="55">
        <v>1</v>
      </c>
      <c r="M68" s="55">
        <v>1</v>
      </c>
      <c r="N68" s="153">
        <v>1</v>
      </c>
      <c r="O68" s="120" t="s">
        <v>181</v>
      </c>
      <c r="P68" s="85">
        <f t="shared" ref="P68:P69" si="17">IF(AND(ISNUMBER(F68), F68&gt;0), 1, 0)</f>
        <v>1</v>
      </c>
      <c r="Q68" s="60">
        <f t="shared" ref="Q68:Q69" si="18">IF(AND(ISNUMBER(G68), G68&gt;0), 1, 0)</f>
        <v>1</v>
      </c>
      <c r="R68" s="72" t="s">
        <v>0</v>
      </c>
      <c r="S68" t="s">
        <v>546</v>
      </c>
      <c r="U68" t="s">
        <v>548</v>
      </c>
    </row>
    <row r="69" spans="1:24" x14ac:dyDescent="0.3">
      <c r="C69" s="72">
        <f t="shared" si="15"/>
        <v>2013</v>
      </c>
      <c r="D69" s="7">
        <f t="shared" si="16"/>
        <v>2014</v>
      </c>
      <c r="E69" t="s">
        <v>534</v>
      </c>
      <c r="F69" s="75">
        <v>13</v>
      </c>
      <c r="G69" s="13">
        <v>11.3</v>
      </c>
      <c r="H69" s="80" t="s">
        <v>191</v>
      </c>
      <c r="I69" s="80" t="s">
        <v>192</v>
      </c>
      <c r="J69" s="86">
        <v>1</v>
      </c>
      <c r="K69" s="55">
        <v>-1</v>
      </c>
      <c r="L69" s="55">
        <v>1</v>
      </c>
      <c r="M69" s="55">
        <v>1</v>
      </c>
      <c r="N69" s="153">
        <v>1</v>
      </c>
      <c r="O69" s="120" t="s">
        <v>181</v>
      </c>
      <c r="P69" s="85">
        <f t="shared" si="17"/>
        <v>1</v>
      </c>
      <c r="Q69" s="60">
        <f t="shared" si="18"/>
        <v>1</v>
      </c>
      <c r="R69" s="72" t="s">
        <v>0</v>
      </c>
      <c r="S69" t="s">
        <v>549</v>
      </c>
      <c r="U69" t="s">
        <v>548</v>
      </c>
    </row>
    <row r="70" spans="1:24" x14ac:dyDescent="0.3">
      <c r="C70" s="72">
        <f>C69</f>
        <v>2013</v>
      </c>
      <c r="D70" s="7">
        <f>D69</f>
        <v>2014</v>
      </c>
      <c r="E70" t="s">
        <v>185</v>
      </c>
      <c r="F70" s="75">
        <v>12</v>
      </c>
      <c r="G70" s="13">
        <v>10</v>
      </c>
      <c r="H70" s="80" t="s">
        <v>191</v>
      </c>
      <c r="I70" s="80" t="s">
        <v>192</v>
      </c>
      <c r="J70" s="86">
        <v>1</v>
      </c>
      <c r="K70" s="55">
        <v>0</v>
      </c>
      <c r="L70" s="55">
        <v>1</v>
      </c>
      <c r="M70" s="55">
        <v>0</v>
      </c>
      <c r="N70" s="153">
        <v>1</v>
      </c>
      <c r="O70" s="120" t="s">
        <v>181</v>
      </c>
      <c r="P70" s="85">
        <f t="shared" si="6"/>
        <v>1</v>
      </c>
      <c r="Q70" s="60">
        <f t="shared" si="5"/>
        <v>1</v>
      </c>
      <c r="R70" s="72" t="s">
        <v>0</v>
      </c>
      <c r="S70" t="s">
        <v>125</v>
      </c>
    </row>
    <row r="71" spans="1:24" x14ac:dyDescent="0.3">
      <c r="C71" s="72">
        <f t="shared" si="15"/>
        <v>2013</v>
      </c>
      <c r="D71" s="7">
        <f t="shared" si="16"/>
        <v>2014</v>
      </c>
      <c r="E71" t="s">
        <v>371</v>
      </c>
      <c r="F71" s="81" t="s">
        <v>156</v>
      </c>
      <c r="G71" s="13">
        <v>11.3</v>
      </c>
      <c r="H71" s="80" t="s">
        <v>191</v>
      </c>
      <c r="I71" s="80" t="s">
        <v>192</v>
      </c>
      <c r="J71" s="85">
        <v>1</v>
      </c>
      <c r="K71" s="55">
        <v>-1</v>
      </c>
      <c r="L71" s="55">
        <v>1</v>
      </c>
      <c r="M71" s="55">
        <v>1</v>
      </c>
      <c r="N71" s="153">
        <v>1</v>
      </c>
      <c r="O71" s="117" t="s">
        <v>181</v>
      </c>
      <c r="P71" s="85">
        <f t="shared" ref="P71:P72" si="19">IF(AND(ISNUMBER(F71), F71&gt;0), 1, 0)</f>
        <v>0</v>
      </c>
      <c r="Q71" s="60">
        <f t="shared" ref="Q71" si="20">IF(AND(ISNUMBER(G71), G71&gt;0), 1, 0)</f>
        <v>1</v>
      </c>
      <c r="R71" s="72" t="s">
        <v>0</v>
      </c>
      <c r="S71" t="s">
        <v>372</v>
      </c>
    </row>
    <row r="72" spans="1:24" x14ac:dyDescent="0.3">
      <c r="C72" s="72">
        <f t="shared" si="15"/>
        <v>2013</v>
      </c>
      <c r="D72" s="7">
        <f t="shared" si="16"/>
        <v>2014</v>
      </c>
      <c r="E72" t="s">
        <v>370</v>
      </c>
      <c r="F72" s="81" t="s">
        <v>156</v>
      </c>
      <c r="G72" s="13">
        <v>11.3</v>
      </c>
      <c r="H72" s="80" t="s">
        <v>191</v>
      </c>
      <c r="I72" s="80" t="s">
        <v>192</v>
      </c>
      <c r="J72" s="85">
        <v>1</v>
      </c>
      <c r="K72" s="55">
        <v>-1</v>
      </c>
      <c r="L72" s="55">
        <v>1</v>
      </c>
      <c r="M72" s="55">
        <v>1</v>
      </c>
      <c r="N72" s="153">
        <v>1</v>
      </c>
      <c r="O72" s="117" t="s">
        <v>181</v>
      </c>
      <c r="P72" s="85">
        <f t="shared" si="19"/>
        <v>0</v>
      </c>
      <c r="Q72" s="60">
        <f t="shared" ref="Q72" si="21">IF(AND(ISNUMBER(G72), G72&gt;0), 1, 0)</f>
        <v>1</v>
      </c>
      <c r="R72" s="72" t="s">
        <v>0</v>
      </c>
      <c r="S72" t="s">
        <v>373</v>
      </c>
    </row>
    <row r="73" spans="1:24" x14ac:dyDescent="0.3">
      <c r="C73" s="72">
        <f t="shared" si="7"/>
        <v>2013</v>
      </c>
      <c r="D73" s="7">
        <f t="shared" si="8"/>
        <v>2014</v>
      </c>
      <c r="E73" t="s">
        <v>186</v>
      </c>
      <c r="F73" s="59">
        <v>0</v>
      </c>
      <c r="G73" s="80" t="s">
        <v>157</v>
      </c>
      <c r="H73" s="80" t="s">
        <v>191</v>
      </c>
      <c r="I73" s="80" t="s">
        <v>192</v>
      </c>
      <c r="J73" s="151">
        <v>0</v>
      </c>
      <c r="K73" s="55">
        <v>1</v>
      </c>
      <c r="L73" s="55">
        <v>0</v>
      </c>
      <c r="M73" s="55">
        <v>0</v>
      </c>
      <c r="N73" s="110">
        <v>0</v>
      </c>
      <c r="O73" s="117" t="s">
        <v>177</v>
      </c>
      <c r="P73" s="85">
        <f t="shared" ref="P73:Q78" si="22">IF(AND(ISNUMBER(F73), F73&gt;0), 1, 0)</f>
        <v>0</v>
      </c>
      <c r="Q73" s="60">
        <f t="shared" si="22"/>
        <v>0</v>
      </c>
      <c r="R73" s="72" t="s">
        <v>0</v>
      </c>
      <c r="S73" t="s">
        <v>126</v>
      </c>
    </row>
    <row r="74" spans="1:24" x14ac:dyDescent="0.3">
      <c r="C74" s="72">
        <f t="shared" si="7"/>
        <v>2013</v>
      </c>
      <c r="D74" s="7">
        <f t="shared" si="8"/>
        <v>2014</v>
      </c>
      <c r="E74" t="s">
        <v>187</v>
      </c>
      <c r="F74" s="81" t="s">
        <v>156</v>
      </c>
      <c r="G74" s="60">
        <v>13</v>
      </c>
      <c r="H74" s="80" t="s">
        <v>191</v>
      </c>
      <c r="I74" s="80" t="s">
        <v>192</v>
      </c>
      <c r="J74" s="151">
        <v>0</v>
      </c>
      <c r="K74" s="61">
        <v>1</v>
      </c>
      <c r="L74" s="55">
        <v>0</v>
      </c>
      <c r="M74" s="55">
        <v>0</v>
      </c>
      <c r="N74" s="110">
        <v>0</v>
      </c>
      <c r="O74" s="117" t="s">
        <v>177</v>
      </c>
      <c r="P74" s="85">
        <f t="shared" si="22"/>
        <v>0</v>
      </c>
      <c r="Q74" s="60">
        <f t="shared" si="22"/>
        <v>1</v>
      </c>
      <c r="R74" s="72" t="s">
        <v>0</v>
      </c>
      <c r="S74" t="s">
        <v>127</v>
      </c>
      <c r="X74" t="s">
        <v>139</v>
      </c>
    </row>
    <row r="75" spans="1:24" x14ac:dyDescent="0.3">
      <c r="C75" s="72">
        <f t="shared" si="7"/>
        <v>2013</v>
      </c>
      <c r="D75" s="7">
        <f t="shared" si="8"/>
        <v>2014</v>
      </c>
      <c r="E75" t="s">
        <v>188</v>
      </c>
      <c r="F75" s="81" t="s">
        <v>156</v>
      </c>
      <c r="G75" s="60">
        <v>13</v>
      </c>
      <c r="H75" s="80" t="s">
        <v>191</v>
      </c>
      <c r="I75" s="80" t="s">
        <v>192</v>
      </c>
      <c r="J75" s="151">
        <v>0</v>
      </c>
      <c r="K75" s="55">
        <v>1</v>
      </c>
      <c r="L75" s="55">
        <v>0</v>
      </c>
      <c r="M75" s="55">
        <v>0</v>
      </c>
      <c r="N75" s="110">
        <v>0</v>
      </c>
      <c r="O75" s="117" t="s">
        <v>177</v>
      </c>
      <c r="P75" s="85">
        <f t="shared" si="22"/>
        <v>0</v>
      </c>
      <c r="Q75" s="60">
        <f t="shared" si="22"/>
        <v>1</v>
      </c>
      <c r="R75" s="72" t="s">
        <v>0</v>
      </c>
      <c r="S75" t="s">
        <v>128</v>
      </c>
      <c r="X75" t="s">
        <v>139</v>
      </c>
    </row>
    <row r="76" spans="1:24" x14ac:dyDescent="0.3">
      <c r="C76" s="72">
        <f t="shared" si="7"/>
        <v>2013</v>
      </c>
      <c r="D76" s="7">
        <f t="shared" si="8"/>
        <v>2014</v>
      </c>
      <c r="E76" t="s">
        <v>384</v>
      </c>
      <c r="F76" s="58">
        <v>16</v>
      </c>
      <c r="G76" s="13">
        <v>14</v>
      </c>
      <c r="H76" s="80" t="s">
        <v>191</v>
      </c>
      <c r="I76" s="80" t="s">
        <v>192</v>
      </c>
      <c r="J76" s="85">
        <v>1</v>
      </c>
      <c r="K76" s="55">
        <v>1</v>
      </c>
      <c r="L76" s="55">
        <v>0</v>
      </c>
      <c r="M76" s="55">
        <v>1</v>
      </c>
      <c r="N76" s="110">
        <v>0</v>
      </c>
      <c r="O76" s="117" t="s">
        <v>177</v>
      </c>
      <c r="P76" s="165">
        <v>0</v>
      </c>
      <c r="Q76" s="60">
        <f t="shared" si="22"/>
        <v>1</v>
      </c>
      <c r="R76" s="72" t="s">
        <v>0</v>
      </c>
      <c r="S76" t="s">
        <v>385</v>
      </c>
      <c r="U76" s="158" t="s">
        <v>386</v>
      </c>
    </row>
    <row r="77" spans="1:24" x14ac:dyDescent="0.3">
      <c r="A77" t="s">
        <v>0</v>
      </c>
      <c r="C77" s="72">
        <f t="shared" si="7"/>
        <v>2013</v>
      </c>
      <c r="D77" s="7">
        <f t="shared" si="8"/>
        <v>2014</v>
      </c>
      <c r="E77" s="31" t="s">
        <v>189</v>
      </c>
      <c r="F77" s="81" t="s">
        <v>156</v>
      </c>
      <c r="G77" s="13">
        <v>0</v>
      </c>
      <c r="H77" s="80" t="s">
        <v>191</v>
      </c>
      <c r="I77" s="80" t="s">
        <v>192</v>
      </c>
      <c r="J77" s="86">
        <v>0</v>
      </c>
      <c r="K77" s="55">
        <v>1</v>
      </c>
      <c r="L77" s="55">
        <v>0</v>
      </c>
      <c r="M77" s="55">
        <v>1</v>
      </c>
      <c r="N77" s="110">
        <v>0</v>
      </c>
      <c r="O77" s="118" t="s">
        <v>230</v>
      </c>
      <c r="P77" s="85">
        <f t="shared" si="22"/>
        <v>0</v>
      </c>
      <c r="Q77" s="60">
        <f t="shared" si="22"/>
        <v>0</v>
      </c>
      <c r="R77" s="72" t="s">
        <v>0</v>
      </c>
      <c r="S77" t="s">
        <v>129</v>
      </c>
      <c r="U77" s="152" t="s">
        <v>367</v>
      </c>
    </row>
    <row r="78" spans="1:24" x14ac:dyDescent="0.3">
      <c r="A78" t="s">
        <v>0</v>
      </c>
      <c r="C78" s="72">
        <f t="shared" si="7"/>
        <v>2013</v>
      </c>
      <c r="D78" s="7">
        <f t="shared" si="8"/>
        <v>2014</v>
      </c>
      <c r="E78" s="31" t="s">
        <v>190</v>
      </c>
      <c r="F78" s="59">
        <v>0</v>
      </c>
      <c r="G78" s="13">
        <v>0</v>
      </c>
      <c r="H78" s="80" t="s">
        <v>191</v>
      </c>
      <c r="I78" s="80" t="s">
        <v>192</v>
      </c>
      <c r="J78" s="86">
        <v>0</v>
      </c>
      <c r="K78" s="61">
        <v>1</v>
      </c>
      <c r="L78" s="55">
        <v>0</v>
      </c>
      <c r="M78" s="55">
        <v>1</v>
      </c>
      <c r="N78" s="110">
        <v>0</v>
      </c>
      <c r="O78" s="118" t="s">
        <v>230</v>
      </c>
      <c r="P78" s="85">
        <f t="shared" si="22"/>
        <v>0</v>
      </c>
      <c r="Q78" s="60">
        <f t="shared" si="22"/>
        <v>0</v>
      </c>
      <c r="R78" s="72" t="s">
        <v>0</v>
      </c>
      <c r="S78" t="s">
        <v>130</v>
      </c>
      <c r="U78" s="152" t="s">
        <v>367</v>
      </c>
    </row>
    <row r="79" spans="1:24" ht="6.75" customHeight="1" x14ac:dyDescent="0.3">
      <c r="A79" t="s">
        <v>0</v>
      </c>
      <c r="D79" s="68"/>
      <c r="E79" s="69"/>
      <c r="F79" s="68"/>
      <c r="G79" s="68"/>
      <c r="H79" s="70"/>
      <c r="I79" s="70"/>
      <c r="J79" s="70"/>
      <c r="K79" s="70"/>
      <c r="L79" s="70"/>
      <c r="M79" s="70"/>
      <c r="N79" s="70"/>
      <c r="O79" s="116"/>
      <c r="P79" s="116"/>
      <c r="Q79" s="123"/>
      <c r="R79" s="28"/>
      <c r="S79" s="28"/>
      <c r="T79" s="74"/>
    </row>
    <row r="80" spans="1:24" x14ac:dyDescent="0.3">
      <c r="C80" s="71">
        <v>2013</v>
      </c>
      <c r="D80" s="71">
        <v>2015</v>
      </c>
      <c r="E80" t="s">
        <v>176</v>
      </c>
      <c r="F80" s="81" t="s">
        <v>156</v>
      </c>
      <c r="G80" s="80" t="s">
        <v>157</v>
      </c>
      <c r="H80" s="80" t="s">
        <v>191</v>
      </c>
      <c r="I80" s="80" t="s">
        <v>192</v>
      </c>
      <c r="J80" s="87">
        <f t="shared" ref="J80:P89" si="23">J53</f>
        <v>1</v>
      </c>
      <c r="K80" s="72">
        <f t="shared" si="23"/>
        <v>-1</v>
      </c>
      <c r="L80" s="72">
        <f t="shared" si="23"/>
        <v>0</v>
      </c>
      <c r="M80" s="72">
        <f t="shared" si="23"/>
        <v>0</v>
      </c>
      <c r="N80" s="110">
        <f t="shared" si="23"/>
        <v>0</v>
      </c>
      <c r="O80" s="90" t="str">
        <f t="shared" si="23"/>
        <v xml:space="preserve">SplitAirCond     </v>
      </c>
      <c r="P80" s="190">
        <f t="shared" si="23"/>
        <v>0</v>
      </c>
      <c r="Q80" s="191">
        <f t="shared" ref="Q80" si="24">IF(AND(ISNUMBER(G80), G80&gt;0), 1, 0)</f>
        <v>0</v>
      </c>
      <c r="R80" s="72" t="s">
        <v>0</v>
      </c>
      <c r="S80" s="73" t="str">
        <f t="shared" ref="S80:S96" si="25">S53</f>
        <v xml:space="preserve">NoCooling - No cooling equipment                                    </v>
      </c>
    </row>
    <row r="81" spans="1:19" x14ac:dyDescent="0.3">
      <c r="C81" s="72">
        <f>C80</f>
        <v>2013</v>
      </c>
      <c r="D81" s="7">
        <f>D80</f>
        <v>2015</v>
      </c>
      <c r="E81" t="s">
        <v>177</v>
      </c>
      <c r="F81" s="75">
        <v>14</v>
      </c>
      <c r="G81" s="76">
        <v>11.7</v>
      </c>
      <c r="H81" s="80" t="s">
        <v>191</v>
      </c>
      <c r="I81" s="80" t="s">
        <v>192</v>
      </c>
      <c r="J81" s="87">
        <f t="shared" si="23"/>
        <v>1</v>
      </c>
      <c r="K81" s="72">
        <f t="shared" si="23"/>
        <v>1</v>
      </c>
      <c r="L81" s="72">
        <f t="shared" si="23"/>
        <v>0</v>
      </c>
      <c r="M81" s="72">
        <f t="shared" si="23"/>
        <v>1</v>
      </c>
      <c r="N81" s="110">
        <f t="shared" si="23"/>
        <v>0</v>
      </c>
      <c r="O81" s="90" t="str">
        <f t="shared" si="23"/>
        <v xml:space="preserve">SplitAirCond     </v>
      </c>
      <c r="P81" s="190">
        <f t="shared" si="23"/>
        <v>1</v>
      </c>
      <c r="Q81" s="191">
        <f t="shared" ref="Q81:Q105" si="26">IF(AND(ISNUMBER(G81), G81&gt;0), 1, 0)</f>
        <v>1</v>
      </c>
      <c r="R81" s="72" t="s">
        <v>0</v>
      </c>
      <c r="S81" s="73" t="str">
        <f t="shared" si="25"/>
        <v xml:space="preserve">SplitAirCond - Split air conditioning system                        </v>
      </c>
    </row>
    <row r="82" spans="1:19" x14ac:dyDescent="0.3">
      <c r="C82" s="72">
        <f t="shared" ref="C82:C105" si="27">C81</f>
        <v>2013</v>
      </c>
      <c r="D82" s="7">
        <f t="shared" ref="D82:D105" si="28">D81</f>
        <v>2015</v>
      </c>
      <c r="E82" t="s">
        <v>178</v>
      </c>
      <c r="F82" s="75">
        <v>14</v>
      </c>
      <c r="G82" s="76">
        <v>11</v>
      </c>
      <c r="H82" s="80" t="s">
        <v>191</v>
      </c>
      <c r="I82" s="80" t="s">
        <v>192</v>
      </c>
      <c r="J82" s="87">
        <f t="shared" si="23"/>
        <v>1</v>
      </c>
      <c r="K82" s="72">
        <f t="shared" si="23"/>
        <v>1</v>
      </c>
      <c r="L82" s="72">
        <f t="shared" si="23"/>
        <v>0</v>
      </c>
      <c r="M82" s="72">
        <f t="shared" si="23"/>
        <v>1</v>
      </c>
      <c r="N82" s="110">
        <f t="shared" si="23"/>
        <v>0</v>
      </c>
      <c r="O82" s="90" t="str">
        <f t="shared" si="23"/>
        <v xml:space="preserve">SplitAirCond     </v>
      </c>
      <c r="P82" s="190">
        <f t="shared" si="23"/>
        <v>1</v>
      </c>
      <c r="Q82" s="191">
        <f t="shared" si="26"/>
        <v>1</v>
      </c>
      <c r="R82" s="72" t="s">
        <v>0</v>
      </c>
      <c r="S82" s="73" t="str">
        <f t="shared" si="25"/>
        <v xml:space="preserve">PkgAirCond - Central packaged A/C system (&lt; 65 kBtuh)               </v>
      </c>
    </row>
    <row r="83" spans="1:19" x14ac:dyDescent="0.3">
      <c r="C83" s="72">
        <f t="shared" si="27"/>
        <v>2013</v>
      </c>
      <c r="D83" s="7">
        <f t="shared" si="28"/>
        <v>2015</v>
      </c>
      <c r="E83" t="s">
        <v>179</v>
      </c>
      <c r="F83" s="58">
        <v>13</v>
      </c>
      <c r="G83" s="13">
        <v>0</v>
      </c>
      <c r="H83" s="80" t="s">
        <v>191</v>
      </c>
      <c r="I83" s="80" t="s">
        <v>192</v>
      </c>
      <c r="J83" s="87">
        <f t="shared" si="23"/>
        <v>0</v>
      </c>
      <c r="K83" s="72">
        <f t="shared" si="23"/>
        <v>1</v>
      </c>
      <c r="L83" s="72">
        <f t="shared" si="23"/>
        <v>0</v>
      </c>
      <c r="M83" s="72">
        <f t="shared" si="23"/>
        <v>1</v>
      </c>
      <c r="N83" s="110">
        <f t="shared" si="23"/>
        <v>0</v>
      </c>
      <c r="O83" s="90" t="str">
        <f t="shared" si="23"/>
        <v xml:space="preserve">SplitAirCond     </v>
      </c>
      <c r="P83" s="190">
        <f t="shared" si="23"/>
        <v>1</v>
      </c>
      <c r="Q83" s="191">
        <f t="shared" si="26"/>
        <v>0</v>
      </c>
      <c r="R83" s="72" t="s">
        <v>0</v>
      </c>
      <c r="S83" s="73" t="str">
        <f t="shared" si="25"/>
        <v xml:space="preserve">LrgPkgAirCond - Large packaged A/C system (&gt;= 65 kBtuh)             </v>
      </c>
    </row>
    <row r="84" spans="1:19" x14ac:dyDescent="0.3">
      <c r="C84" s="72">
        <f t="shared" si="27"/>
        <v>2013</v>
      </c>
      <c r="D84" s="7">
        <f t="shared" si="28"/>
        <v>2015</v>
      </c>
      <c r="E84" t="s">
        <v>529</v>
      </c>
      <c r="F84" s="58">
        <v>12</v>
      </c>
      <c r="G84" s="187">
        <v>10</v>
      </c>
      <c r="H84" s="80" t="s">
        <v>191</v>
      </c>
      <c r="I84" s="80" t="s">
        <v>192</v>
      </c>
      <c r="J84" s="87">
        <f t="shared" si="23"/>
        <v>1</v>
      </c>
      <c r="K84" s="72">
        <f t="shared" si="23"/>
        <v>1</v>
      </c>
      <c r="L84" s="72">
        <f t="shared" si="23"/>
        <v>0</v>
      </c>
      <c r="M84" s="72">
        <f t="shared" si="23"/>
        <v>1</v>
      </c>
      <c r="N84" s="110">
        <f t="shared" si="23"/>
        <v>0</v>
      </c>
      <c r="O84" s="90" t="str">
        <f t="shared" si="23"/>
        <v xml:space="preserve">SplitAirCond     </v>
      </c>
      <c r="P84" s="190">
        <f t="shared" si="23"/>
        <v>1</v>
      </c>
      <c r="Q84" s="191">
        <f t="shared" si="26"/>
        <v>1</v>
      </c>
      <c r="R84" s="72" t="s">
        <v>0</v>
      </c>
      <c r="S84" s="73" t="str">
        <f t="shared" si="25"/>
        <v xml:space="preserve">SDHVSplitAirCond - Small duct, high velocity, split A/C system                        </v>
      </c>
    </row>
    <row r="85" spans="1:19" x14ac:dyDescent="0.3">
      <c r="C85" s="72">
        <f t="shared" si="27"/>
        <v>2013</v>
      </c>
      <c r="D85" s="7">
        <f t="shared" si="28"/>
        <v>2015</v>
      </c>
      <c r="E85" t="s">
        <v>540</v>
      </c>
      <c r="F85" s="58">
        <v>14</v>
      </c>
      <c r="G85" s="13">
        <v>11.7</v>
      </c>
      <c r="H85" s="80" t="s">
        <v>191</v>
      </c>
      <c r="I85" s="80" t="s">
        <v>192</v>
      </c>
      <c r="J85" s="87">
        <f t="shared" si="23"/>
        <v>1</v>
      </c>
      <c r="K85" s="72">
        <f t="shared" si="23"/>
        <v>0</v>
      </c>
      <c r="L85" s="72">
        <f t="shared" si="23"/>
        <v>0</v>
      </c>
      <c r="M85" s="72">
        <f t="shared" si="23"/>
        <v>1</v>
      </c>
      <c r="N85" s="110">
        <f t="shared" si="23"/>
        <v>1</v>
      </c>
      <c r="O85" s="90" t="str">
        <f t="shared" si="23"/>
        <v xml:space="preserve">SplitAirCond     </v>
      </c>
      <c r="P85" s="190">
        <f t="shared" si="23"/>
        <v>1</v>
      </c>
      <c r="Q85" s="191">
        <f t="shared" si="26"/>
        <v>1</v>
      </c>
      <c r="R85" s="72" t="s">
        <v>0</v>
      </c>
      <c r="S85" s="73" t="str">
        <f t="shared" si="25"/>
        <v>DuctlessMiniSplitAirCond – Ductless mini-split A/C system</v>
      </c>
    </row>
    <row r="86" spans="1:19" x14ac:dyDescent="0.3">
      <c r="C86" s="72">
        <f t="shared" si="27"/>
        <v>2013</v>
      </c>
      <c r="D86" s="7">
        <f t="shared" si="28"/>
        <v>2015</v>
      </c>
      <c r="E86" t="s">
        <v>541</v>
      </c>
      <c r="F86" s="58">
        <v>14</v>
      </c>
      <c r="G86" s="13">
        <v>11.7</v>
      </c>
      <c r="H86" s="80" t="s">
        <v>191</v>
      </c>
      <c r="I86" s="80" t="s">
        <v>192</v>
      </c>
      <c r="J86" s="87">
        <f t="shared" si="23"/>
        <v>1</v>
      </c>
      <c r="K86" s="72">
        <f t="shared" si="23"/>
        <v>0</v>
      </c>
      <c r="L86" s="72">
        <f t="shared" si="23"/>
        <v>0</v>
      </c>
      <c r="M86" s="72">
        <f t="shared" si="23"/>
        <v>1</v>
      </c>
      <c r="N86" s="110">
        <f t="shared" si="23"/>
        <v>1</v>
      </c>
      <c r="O86" s="90" t="str">
        <f t="shared" si="23"/>
        <v xml:space="preserve">SplitAirCond     </v>
      </c>
      <c r="P86" s="190">
        <f t="shared" si="23"/>
        <v>1</v>
      </c>
      <c r="Q86" s="191">
        <f t="shared" si="26"/>
        <v>1</v>
      </c>
      <c r="R86" s="72" t="s">
        <v>0</v>
      </c>
      <c r="S86" s="73" t="str">
        <f t="shared" si="25"/>
        <v>DuctlessMultiSplitAirCond - Ductless multi-split A/C system</v>
      </c>
    </row>
    <row r="87" spans="1:19" x14ac:dyDescent="0.3">
      <c r="C87" s="72">
        <f t="shared" si="27"/>
        <v>2013</v>
      </c>
      <c r="D87" s="7">
        <f t="shared" si="28"/>
        <v>2015</v>
      </c>
      <c r="E87" t="s">
        <v>537</v>
      </c>
      <c r="F87" s="58">
        <v>13</v>
      </c>
      <c r="G87" s="13">
        <v>11.3</v>
      </c>
      <c r="H87" s="80" t="s">
        <v>191</v>
      </c>
      <c r="I87" s="80" t="s">
        <v>192</v>
      </c>
      <c r="J87" s="87">
        <f t="shared" si="23"/>
        <v>1</v>
      </c>
      <c r="K87" s="72">
        <f t="shared" si="23"/>
        <v>0</v>
      </c>
      <c r="L87" s="72">
        <f t="shared" si="23"/>
        <v>0</v>
      </c>
      <c r="M87" s="72">
        <f t="shared" si="23"/>
        <v>1</v>
      </c>
      <c r="N87" s="110">
        <f t="shared" si="23"/>
        <v>1</v>
      </c>
      <c r="O87" s="90" t="str">
        <f t="shared" si="23"/>
        <v xml:space="preserve">SplitAirCond     </v>
      </c>
      <c r="P87" s="190">
        <f t="shared" si="23"/>
        <v>1</v>
      </c>
      <c r="Q87" s="191">
        <f t="shared" si="26"/>
        <v>1</v>
      </c>
      <c r="R87" s="72" t="s">
        <v>0</v>
      </c>
      <c r="S87" s="73" t="str">
        <f t="shared" si="25"/>
        <v>DuctlessVRFAirCond - Ductless variable refrigerant flow (VRF) A/C system</v>
      </c>
    </row>
    <row r="88" spans="1:19" x14ac:dyDescent="0.3">
      <c r="C88" s="72">
        <f t="shared" si="27"/>
        <v>2013</v>
      </c>
      <c r="D88" s="7">
        <f t="shared" si="28"/>
        <v>2015</v>
      </c>
      <c r="E88" t="s">
        <v>180</v>
      </c>
      <c r="F88" s="81" t="s">
        <v>156</v>
      </c>
      <c r="G88" s="13">
        <v>8.5</v>
      </c>
      <c r="H88" s="80" t="s">
        <v>191</v>
      </c>
      <c r="I88" s="80" t="s">
        <v>192</v>
      </c>
      <c r="J88" s="87">
        <f t="shared" si="23"/>
        <v>1</v>
      </c>
      <c r="K88" s="72">
        <f t="shared" si="23"/>
        <v>0</v>
      </c>
      <c r="L88" s="72">
        <f t="shared" si="23"/>
        <v>0</v>
      </c>
      <c r="M88" s="72">
        <f t="shared" si="23"/>
        <v>0</v>
      </c>
      <c r="N88" s="110">
        <f t="shared" si="23"/>
        <v>1</v>
      </c>
      <c r="O88" s="90" t="str">
        <f t="shared" si="23"/>
        <v xml:space="preserve">SplitAirCond     </v>
      </c>
      <c r="P88" s="190">
        <f t="shared" si="23"/>
        <v>0</v>
      </c>
      <c r="Q88" s="191">
        <f t="shared" si="26"/>
        <v>1</v>
      </c>
      <c r="R88" s="72" t="s">
        <v>0</v>
      </c>
      <c r="S88" s="73" t="str">
        <f t="shared" si="25"/>
        <v xml:space="preserve">RoomAirCond - Non-central room A/C system                           </v>
      </c>
    </row>
    <row r="89" spans="1:19" x14ac:dyDescent="0.3">
      <c r="C89" s="72">
        <f t="shared" si="27"/>
        <v>2013</v>
      </c>
      <c r="D89" s="7">
        <f t="shared" si="28"/>
        <v>2015</v>
      </c>
      <c r="E89" t="s">
        <v>181</v>
      </c>
      <c r="F89" s="75">
        <v>14</v>
      </c>
      <c r="G89" s="12">
        <v>11.7</v>
      </c>
      <c r="H89" s="80" t="s">
        <v>191</v>
      </c>
      <c r="I89" s="80" t="s">
        <v>192</v>
      </c>
      <c r="J89" s="87">
        <f t="shared" si="23"/>
        <v>1</v>
      </c>
      <c r="K89" s="72">
        <f t="shared" si="23"/>
        <v>1</v>
      </c>
      <c r="L89" s="72">
        <f t="shared" si="23"/>
        <v>1</v>
      </c>
      <c r="M89" s="72">
        <f t="shared" si="23"/>
        <v>1</v>
      </c>
      <c r="N89" s="110">
        <f t="shared" si="23"/>
        <v>0</v>
      </c>
      <c r="O89" s="90" t="str">
        <f t="shared" si="23"/>
        <v xml:space="preserve">SplitHeatPump    </v>
      </c>
      <c r="P89" s="190">
        <f t="shared" si="23"/>
        <v>1</v>
      </c>
      <c r="Q89" s="191">
        <f t="shared" si="26"/>
        <v>1</v>
      </c>
      <c r="R89" s="72" t="s">
        <v>0</v>
      </c>
      <c r="S89" s="73" t="str">
        <f t="shared" si="25"/>
        <v xml:space="preserve">SplitHeatPump - Split heat pump system                              </v>
      </c>
    </row>
    <row r="90" spans="1:19" x14ac:dyDescent="0.3">
      <c r="C90" s="72">
        <f t="shared" si="27"/>
        <v>2013</v>
      </c>
      <c r="D90" s="7">
        <f t="shared" si="28"/>
        <v>2015</v>
      </c>
      <c r="E90" t="s">
        <v>182</v>
      </c>
      <c r="F90" s="75">
        <v>14</v>
      </c>
      <c r="G90" s="12">
        <v>11.7</v>
      </c>
      <c r="H90" s="80" t="s">
        <v>191</v>
      </c>
      <c r="I90" s="80" t="s">
        <v>192</v>
      </c>
      <c r="J90" s="87">
        <f t="shared" ref="J90:P96" si="29">J63</f>
        <v>1</v>
      </c>
      <c r="K90" s="72">
        <f t="shared" si="29"/>
        <v>1</v>
      </c>
      <c r="L90" s="72">
        <f t="shared" si="29"/>
        <v>1</v>
      </c>
      <c r="M90" s="72">
        <f t="shared" si="29"/>
        <v>1</v>
      </c>
      <c r="N90" s="110">
        <f t="shared" si="29"/>
        <v>0</v>
      </c>
      <c r="O90" s="90" t="str">
        <f t="shared" si="29"/>
        <v xml:space="preserve">SplitHeatPump    </v>
      </c>
      <c r="P90" s="190">
        <f t="shared" si="29"/>
        <v>1</v>
      </c>
      <c r="Q90" s="191">
        <f t="shared" si="26"/>
        <v>1</v>
      </c>
      <c r="R90" s="72" t="s">
        <v>0</v>
      </c>
      <c r="S90" s="73" t="str">
        <f t="shared" si="25"/>
        <v xml:space="preserve">PkgHeatPump - Central single-packaged heat pump system (&lt; 65 kBtuh) </v>
      </c>
    </row>
    <row r="91" spans="1:19" x14ac:dyDescent="0.3">
      <c r="C91" s="72">
        <f t="shared" si="27"/>
        <v>2013</v>
      </c>
      <c r="D91" s="7">
        <f t="shared" si="28"/>
        <v>2015</v>
      </c>
      <c r="E91" t="s">
        <v>183</v>
      </c>
      <c r="F91" s="81" t="s">
        <v>156</v>
      </c>
      <c r="G91" s="13">
        <v>0</v>
      </c>
      <c r="H91" s="80" t="s">
        <v>191</v>
      </c>
      <c r="I91" s="80" t="s">
        <v>192</v>
      </c>
      <c r="J91" s="87">
        <f t="shared" si="29"/>
        <v>0</v>
      </c>
      <c r="K91" s="72">
        <f t="shared" si="29"/>
        <v>1</v>
      </c>
      <c r="L91" s="72">
        <f t="shared" si="29"/>
        <v>1</v>
      </c>
      <c r="M91" s="72">
        <f t="shared" si="29"/>
        <v>1</v>
      </c>
      <c r="N91" s="110">
        <f t="shared" si="29"/>
        <v>0</v>
      </c>
      <c r="O91" s="90" t="str">
        <f t="shared" si="29"/>
        <v xml:space="preserve">SplitHeatPump    </v>
      </c>
      <c r="P91" s="190">
        <f t="shared" si="29"/>
        <v>0</v>
      </c>
      <c r="Q91" s="191">
        <f t="shared" si="26"/>
        <v>0</v>
      </c>
      <c r="R91" s="72" t="s">
        <v>0</v>
      </c>
      <c r="S91" s="73" t="str">
        <f t="shared" si="25"/>
        <v xml:space="preserve">LrgPkgHeatPump - Large packaged heat pump system (&gt;= 65 kBtuh)      </v>
      </c>
    </row>
    <row r="92" spans="1:19" x14ac:dyDescent="0.3">
      <c r="A92" t="s">
        <v>0</v>
      </c>
      <c r="C92" s="72">
        <f t="shared" si="27"/>
        <v>2013</v>
      </c>
      <c r="D92" s="7">
        <f t="shared" si="28"/>
        <v>2015</v>
      </c>
      <c r="E92" s="31" t="s">
        <v>184</v>
      </c>
      <c r="F92" s="81" t="s">
        <v>156</v>
      </c>
      <c r="G92" s="80" t="s">
        <v>157</v>
      </c>
      <c r="H92" s="13">
        <v>0</v>
      </c>
      <c r="I92" s="13">
        <v>0</v>
      </c>
      <c r="J92" s="87">
        <f t="shared" si="29"/>
        <v>0</v>
      </c>
      <c r="K92" s="72">
        <f t="shared" si="29"/>
        <v>1</v>
      </c>
      <c r="L92" s="72">
        <f t="shared" si="29"/>
        <v>0</v>
      </c>
      <c r="M92" s="72">
        <f t="shared" si="29"/>
        <v>1</v>
      </c>
      <c r="N92" s="110">
        <f t="shared" si="29"/>
        <v>0</v>
      </c>
      <c r="O92" s="90" t="str">
        <f t="shared" si="29"/>
        <v>N/A</v>
      </c>
      <c r="P92" s="190">
        <f t="shared" si="29"/>
        <v>0</v>
      </c>
      <c r="Q92" s="191">
        <f t="shared" si="26"/>
        <v>0</v>
      </c>
      <c r="R92" s="72" t="s">
        <v>0</v>
      </c>
      <c r="S92" s="73" t="str">
        <f t="shared" si="25"/>
        <v xml:space="preserve">GasCooling - Gas absorption cooling                                 </v>
      </c>
    </row>
    <row r="93" spans="1:19" x14ac:dyDescent="0.3">
      <c r="C93" s="72">
        <f t="shared" si="27"/>
        <v>2013</v>
      </c>
      <c r="D93" s="7">
        <f t="shared" si="28"/>
        <v>2015</v>
      </c>
      <c r="E93" t="s">
        <v>524</v>
      </c>
      <c r="F93" s="58">
        <v>12</v>
      </c>
      <c r="G93" s="187">
        <v>10</v>
      </c>
      <c r="H93" s="80" t="s">
        <v>191</v>
      </c>
      <c r="I93" s="80" t="s">
        <v>192</v>
      </c>
      <c r="J93" s="87">
        <f t="shared" si="29"/>
        <v>1</v>
      </c>
      <c r="K93" s="72">
        <f t="shared" si="29"/>
        <v>1</v>
      </c>
      <c r="L93" s="72">
        <f t="shared" si="29"/>
        <v>1</v>
      </c>
      <c r="M93" s="72">
        <f t="shared" si="29"/>
        <v>1</v>
      </c>
      <c r="N93" s="110">
        <f t="shared" si="29"/>
        <v>0</v>
      </c>
      <c r="O93" s="90" t="str">
        <f t="shared" si="29"/>
        <v xml:space="preserve">SplitHeatPump    </v>
      </c>
      <c r="P93" s="190">
        <f t="shared" si="29"/>
        <v>1</v>
      </c>
      <c r="Q93" s="191">
        <f t="shared" si="26"/>
        <v>1</v>
      </c>
      <c r="R93" s="72" t="s">
        <v>0</v>
      </c>
      <c r="S93" s="73" t="str">
        <f t="shared" si="25"/>
        <v xml:space="preserve">SDHVSplitHeatPump - Small duct, high velocity, central split heat pump                              </v>
      </c>
    </row>
    <row r="94" spans="1:19" x14ac:dyDescent="0.3">
      <c r="C94" s="72">
        <f t="shared" si="27"/>
        <v>2013</v>
      </c>
      <c r="D94" s="7">
        <f t="shared" si="28"/>
        <v>2015</v>
      </c>
      <c r="E94" t="s">
        <v>544</v>
      </c>
      <c r="F94" s="58">
        <v>14</v>
      </c>
      <c r="G94" s="13">
        <v>11.7</v>
      </c>
      <c r="H94" s="80" t="s">
        <v>191</v>
      </c>
      <c r="I94" s="80" t="s">
        <v>192</v>
      </c>
      <c r="J94" s="87">
        <f t="shared" si="29"/>
        <v>1</v>
      </c>
      <c r="K94" s="72">
        <f t="shared" si="29"/>
        <v>0</v>
      </c>
      <c r="L94" s="72">
        <f t="shared" si="29"/>
        <v>1</v>
      </c>
      <c r="M94" s="72">
        <f t="shared" si="29"/>
        <v>1</v>
      </c>
      <c r="N94" s="110">
        <f t="shared" si="29"/>
        <v>1</v>
      </c>
      <c r="O94" s="90" t="str">
        <f t="shared" si="29"/>
        <v xml:space="preserve">SplitHeatPump    </v>
      </c>
      <c r="P94" s="190">
        <f t="shared" si="29"/>
        <v>1</v>
      </c>
      <c r="Q94" s="191">
        <f t="shared" si="26"/>
        <v>1</v>
      </c>
      <c r="R94" s="72" t="s">
        <v>0</v>
      </c>
      <c r="S94" s="73" t="str">
        <f t="shared" si="25"/>
        <v>DuctlessMiniSplitHeatPump – Ductless mini-split heat pump system</v>
      </c>
    </row>
    <row r="95" spans="1:19" x14ac:dyDescent="0.3">
      <c r="C95" s="72">
        <f t="shared" si="27"/>
        <v>2013</v>
      </c>
      <c r="D95" s="7">
        <f t="shared" si="28"/>
        <v>2015</v>
      </c>
      <c r="E95" t="s">
        <v>545</v>
      </c>
      <c r="F95" s="58">
        <v>14</v>
      </c>
      <c r="G95" s="13">
        <v>11.7</v>
      </c>
      <c r="H95" s="80" t="s">
        <v>191</v>
      </c>
      <c r="I95" s="80" t="s">
        <v>192</v>
      </c>
      <c r="J95" s="87">
        <f t="shared" si="29"/>
        <v>1</v>
      </c>
      <c r="K95" s="72">
        <f t="shared" si="29"/>
        <v>0</v>
      </c>
      <c r="L95" s="72">
        <f t="shared" si="29"/>
        <v>1</v>
      </c>
      <c r="M95" s="72">
        <f t="shared" si="29"/>
        <v>1</v>
      </c>
      <c r="N95" s="110">
        <f t="shared" si="29"/>
        <v>1</v>
      </c>
      <c r="O95" s="90" t="str">
        <f t="shared" si="29"/>
        <v xml:space="preserve">SplitHeatPump    </v>
      </c>
      <c r="P95" s="190">
        <f t="shared" si="29"/>
        <v>1</v>
      </c>
      <c r="Q95" s="191">
        <f t="shared" si="26"/>
        <v>1</v>
      </c>
      <c r="R95" s="72" t="s">
        <v>0</v>
      </c>
      <c r="S95" s="73" t="str">
        <f t="shared" si="25"/>
        <v>DuctlessMultiSplitHeatPump - Ductless multi-split heat pump system</v>
      </c>
    </row>
    <row r="96" spans="1:19" x14ac:dyDescent="0.3">
      <c r="C96" s="72">
        <f t="shared" si="27"/>
        <v>2013</v>
      </c>
      <c r="D96" s="7">
        <f t="shared" si="28"/>
        <v>2015</v>
      </c>
      <c r="E96" t="s">
        <v>534</v>
      </c>
      <c r="F96" s="58">
        <v>13</v>
      </c>
      <c r="G96" s="13">
        <v>11.3</v>
      </c>
      <c r="H96" s="80" t="s">
        <v>191</v>
      </c>
      <c r="I96" s="80" t="s">
        <v>192</v>
      </c>
      <c r="J96" s="87">
        <f t="shared" si="29"/>
        <v>1</v>
      </c>
      <c r="K96" s="72">
        <f t="shared" si="29"/>
        <v>-1</v>
      </c>
      <c r="L96" s="72">
        <f t="shared" si="29"/>
        <v>1</v>
      </c>
      <c r="M96" s="72">
        <f t="shared" si="29"/>
        <v>1</v>
      </c>
      <c r="N96" s="110">
        <f t="shared" si="29"/>
        <v>1</v>
      </c>
      <c r="O96" s="90" t="str">
        <f t="shared" si="29"/>
        <v xml:space="preserve">SplitHeatPump    </v>
      </c>
      <c r="P96" s="190">
        <f t="shared" si="29"/>
        <v>1</v>
      </c>
      <c r="Q96" s="191">
        <f t="shared" si="26"/>
        <v>1</v>
      </c>
      <c r="R96" s="72" t="s">
        <v>0</v>
      </c>
      <c r="S96" s="73" t="str">
        <f t="shared" si="25"/>
        <v>DuctlessVRFHeatPump - Ductless variable refrigerant flow (VRF) heat pump system</v>
      </c>
    </row>
    <row r="97" spans="1:21" x14ac:dyDescent="0.3">
      <c r="C97" s="72">
        <f t="shared" si="27"/>
        <v>2013</v>
      </c>
      <c r="D97" s="7">
        <f t="shared" si="28"/>
        <v>2015</v>
      </c>
      <c r="E97" t="s">
        <v>185</v>
      </c>
      <c r="F97" s="75">
        <v>12</v>
      </c>
      <c r="G97" s="12">
        <v>10</v>
      </c>
      <c r="H97" s="80" t="s">
        <v>191</v>
      </c>
      <c r="I97" s="80" t="s">
        <v>192</v>
      </c>
      <c r="J97" s="87">
        <f t="shared" ref="J97:L97" si="30">J70</f>
        <v>1</v>
      </c>
      <c r="K97" s="72">
        <f t="shared" si="30"/>
        <v>0</v>
      </c>
      <c r="L97" s="72">
        <f t="shared" si="30"/>
        <v>1</v>
      </c>
      <c r="M97" s="72">
        <f t="shared" ref="M97:N105" si="31">M70</f>
        <v>0</v>
      </c>
      <c r="N97" s="110">
        <f t="shared" si="31"/>
        <v>1</v>
      </c>
      <c r="O97" s="90" t="str">
        <f t="shared" ref="O97:P105" si="32">O70</f>
        <v xml:space="preserve">SplitHeatPump    </v>
      </c>
      <c r="P97" s="190">
        <f t="shared" si="32"/>
        <v>1</v>
      </c>
      <c r="Q97" s="191">
        <f t="shared" si="26"/>
        <v>1</v>
      </c>
      <c r="R97" s="72" t="s">
        <v>0</v>
      </c>
      <c r="S97" s="73" t="str">
        <f t="shared" ref="S97" si="33">S70</f>
        <v xml:space="preserve">RoomHeatPump - Room (non-central) heat pump system                  </v>
      </c>
    </row>
    <row r="98" spans="1:21" x14ac:dyDescent="0.3">
      <c r="C98" s="72">
        <f t="shared" si="27"/>
        <v>2013</v>
      </c>
      <c r="D98" s="7">
        <f t="shared" si="28"/>
        <v>2015</v>
      </c>
      <c r="E98" t="s">
        <v>371</v>
      </c>
      <c r="F98" s="75">
        <v>14</v>
      </c>
      <c r="G98" s="12">
        <v>11.7</v>
      </c>
      <c r="H98" s="80" t="s">
        <v>191</v>
      </c>
      <c r="I98" s="80" t="s">
        <v>192</v>
      </c>
      <c r="J98" s="87">
        <f t="shared" ref="J98:L98" si="34">J71</f>
        <v>1</v>
      </c>
      <c r="K98" s="72">
        <f t="shared" si="34"/>
        <v>-1</v>
      </c>
      <c r="L98" s="72">
        <f t="shared" si="34"/>
        <v>1</v>
      </c>
      <c r="M98" s="72">
        <f t="shared" si="31"/>
        <v>1</v>
      </c>
      <c r="N98" s="110">
        <f t="shared" si="31"/>
        <v>1</v>
      </c>
      <c r="O98" s="90" t="str">
        <f t="shared" si="32"/>
        <v xml:space="preserve">SplitHeatPump    </v>
      </c>
      <c r="P98" s="190">
        <f t="shared" si="32"/>
        <v>0</v>
      </c>
      <c r="Q98" s="191">
        <f t="shared" si="26"/>
        <v>1</v>
      </c>
      <c r="R98" s="72" t="s">
        <v>0</v>
      </c>
      <c r="S98" s="73" t="str">
        <f t="shared" ref="S98" si="35">S71</f>
        <v>AirToWaterHeatPump - Air to water heat pump (able to heat DHW)</v>
      </c>
    </row>
    <row r="99" spans="1:21" x14ac:dyDescent="0.3">
      <c r="C99" s="72">
        <f t="shared" si="27"/>
        <v>2013</v>
      </c>
      <c r="D99" s="7">
        <f t="shared" si="28"/>
        <v>2015</v>
      </c>
      <c r="E99" t="s">
        <v>370</v>
      </c>
      <c r="F99" s="75">
        <v>14</v>
      </c>
      <c r="G99" s="12">
        <v>11.7</v>
      </c>
      <c r="H99" s="80" t="s">
        <v>191</v>
      </c>
      <c r="I99" s="80" t="s">
        <v>192</v>
      </c>
      <c r="J99" s="87">
        <f t="shared" ref="J99:L99" si="36">J72</f>
        <v>1</v>
      </c>
      <c r="K99" s="72">
        <f t="shared" si="36"/>
        <v>-1</v>
      </c>
      <c r="L99" s="72">
        <f t="shared" si="36"/>
        <v>1</v>
      </c>
      <c r="M99" s="72">
        <f t="shared" si="31"/>
        <v>1</v>
      </c>
      <c r="N99" s="110">
        <f t="shared" si="31"/>
        <v>1</v>
      </c>
      <c r="O99" s="90" t="str">
        <f t="shared" si="32"/>
        <v xml:space="preserve">SplitHeatPump    </v>
      </c>
      <c r="P99" s="190">
        <f t="shared" si="32"/>
        <v>0</v>
      </c>
      <c r="Q99" s="191">
        <f t="shared" si="26"/>
        <v>1</v>
      </c>
      <c r="R99" s="72" t="s">
        <v>0</v>
      </c>
      <c r="S99" s="73" t="str">
        <f t="shared" ref="S99" si="37">S72</f>
        <v>GroundSourceHeatPump - Ground source heat pump (able to heat DHW)</v>
      </c>
    </row>
    <row r="100" spans="1:21" x14ac:dyDescent="0.3">
      <c r="C100" s="72">
        <f t="shared" si="27"/>
        <v>2013</v>
      </c>
      <c r="D100" s="7">
        <f t="shared" si="28"/>
        <v>2015</v>
      </c>
      <c r="E100" t="s">
        <v>186</v>
      </c>
      <c r="F100" s="59">
        <v>0</v>
      </c>
      <c r="G100" s="80" t="s">
        <v>157</v>
      </c>
      <c r="H100" s="80" t="s">
        <v>191</v>
      </c>
      <c r="I100" s="80" t="s">
        <v>192</v>
      </c>
      <c r="J100" s="87">
        <f t="shared" ref="J100:L100" si="38">J73</f>
        <v>0</v>
      </c>
      <c r="K100" s="72">
        <f t="shared" si="38"/>
        <v>1</v>
      </c>
      <c r="L100" s="72">
        <f t="shared" si="38"/>
        <v>0</v>
      </c>
      <c r="M100" s="72">
        <f t="shared" si="31"/>
        <v>0</v>
      </c>
      <c r="N100" s="110">
        <f t="shared" si="31"/>
        <v>0</v>
      </c>
      <c r="O100" s="90" t="str">
        <f t="shared" si="32"/>
        <v xml:space="preserve">SplitAirCond     </v>
      </c>
      <c r="P100" s="190">
        <f t="shared" si="32"/>
        <v>0</v>
      </c>
      <c r="Q100" s="191">
        <f t="shared" si="26"/>
        <v>0</v>
      </c>
      <c r="R100" s="72" t="s">
        <v>0</v>
      </c>
      <c r="S100" s="73" t="str">
        <f t="shared" ref="S100" si="39">S73</f>
        <v xml:space="preserve">EvapDirect - Direct evaporative cooling system                      </v>
      </c>
    </row>
    <row r="101" spans="1:21" x14ac:dyDescent="0.3">
      <c r="C101" s="72">
        <f t="shared" si="27"/>
        <v>2013</v>
      </c>
      <c r="D101" s="7">
        <f t="shared" si="28"/>
        <v>2015</v>
      </c>
      <c r="E101" t="s">
        <v>187</v>
      </c>
      <c r="F101" s="81" t="s">
        <v>156</v>
      </c>
      <c r="G101" s="60">
        <v>13</v>
      </c>
      <c r="H101" s="80" t="s">
        <v>191</v>
      </c>
      <c r="I101" s="80" t="s">
        <v>192</v>
      </c>
      <c r="J101" s="87">
        <f t="shared" ref="J101:L101" si="40">J74</f>
        <v>0</v>
      </c>
      <c r="K101" s="72">
        <f t="shared" si="40"/>
        <v>1</v>
      </c>
      <c r="L101" s="72">
        <f t="shared" si="40"/>
        <v>0</v>
      </c>
      <c r="M101" s="72">
        <f t="shared" si="31"/>
        <v>0</v>
      </c>
      <c r="N101" s="110">
        <f t="shared" si="31"/>
        <v>0</v>
      </c>
      <c r="O101" s="90" t="str">
        <f t="shared" si="32"/>
        <v xml:space="preserve">SplitAirCond     </v>
      </c>
      <c r="P101" s="190">
        <f t="shared" si="32"/>
        <v>0</v>
      </c>
      <c r="Q101" s="191">
        <f t="shared" si="26"/>
        <v>1</v>
      </c>
      <c r="R101" s="72" t="s">
        <v>0</v>
      </c>
      <c r="S101" s="73" t="str">
        <f t="shared" ref="S101" si="41">S74</f>
        <v xml:space="preserve">EvapIndirDirect - Indirect-direct evaporative cooling system        </v>
      </c>
    </row>
    <row r="102" spans="1:21" x14ac:dyDescent="0.3">
      <c r="C102" s="72">
        <f t="shared" si="27"/>
        <v>2013</v>
      </c>
      <c r="D102" s="7">
        <f t="shared" si="28"/>
        <v>2015</v>
      </c>
      <c r="E102" t="s">
        <v>188</v>
      </c>
      <c r="F102" s="81" t="s">
        <v>156</v>
      </c>
      <c r="G102" s="60">
        <v>13</v>
      </c>
      <c r="H102" s="80" t="s">
        <v>191</v>
      </c>
      <c r="I102" s="80" t="s">
        <v>192</v>
      </c>
      <c r="J102" s="87">
        <f t="shared" ref="J102:L102" si="42">J75</f>
        <v>0</v>
      </c>
      <c r="K102" s="72">
        <f t="shared" si="42"/>
        <v>1</v>
      </c>
      <c r="L102" s="72">
        <f t="shared" si="42"/>
        <v>0</v>
      </c>
      <c r="M102" s="72">
        <f t="shared" si="31"/>
        <v>0</v>
      </c>
      <c r="N102" s="110">
        <f t="shared" si="31"/>
        <v>0</v>
      </c>
      <c r="O102" s="90" t="str">
        <f t="shared" si="32"/>
        <v xml:space="preserve">SplitAirCond     </v>
      </c>
      <c r="P102" s="190">
        <f t="shared" si="32"/>
        <v>0</v>
      </c>
      <c r="Q102" s="191">
        <f t="shared" si="26"/>
        <v>1</v>
      </c>
      <c r="R102" s="72" t="s">
        <v>0</v>
      </c>
      <c r="S102" s="73" t="str">
        <f t="shared" ref="S102" si="43">S75</f>
        <v xml:space="preserve">EvapIndirect - Indirect evaporative cooling system                  </v>
      </c>
    </row>
    <row r="103" spans="1:21" x14ac:dyDescent="0.3">
      <c r="C103" s="72">
        <f t="shared" si="27"/>
        <v>2013</v>
      </c>
      <c r="D103" s="7">
        <f t="shared" si="28"/>
        <v>2015</v>
      </c>
      <c r="E103" t="s">
        <v>384</v>
      </c>
      <c r="F103" s="58">
        <v>16</v>
      </c>
      <c r="G103" s="13">
        <v>14</v>
      </c>
      <c r="H103" s="80" t="s">
        <v>191</v>
      </c>
      <c r="I103" s="80" t="s">
        <v>192</v>
      </c>
      <c r="J103" s="87">
        <f t="shared" ref="J103:L103" si="44">J76</f>
        <v>1</v>
      </c>
      <c r="K103" s="72">
        <f t="shared" si="44"/>
        <v>1</v>
      </c>
      <c r="L103" s="72">
        <f t="shared" si="44"/>
        <v>0</v>
      </c>
      <c r="M103" s="72">
        <f t="shared" si="31"/>
        <v>1</v>
      </c>
      <c r="N103" s="110">
        <f t="shared" si="31"/>
        <v>0</v>
      </c>
      <c r="O103" s="90" t="str">
        <f t="shared" si="32"/>
        <v xml:space="preserve">SplitAirCond     </v>
      </c>
      <c r="P103" s="190">
        <f t="shared" si="32"/>
        <v>0</v>
      </c>
      <c r="Q103" s="191">
        <f t="shared" si="26"/>
        <v>1</v>
      </c>
      <c r="R103" s="72" t="s">
        <v>0</v>
      </c>
      <c r="S103" s="73" t="str">
        <f t="shared" ref="S103" si="45">S76</f>
        <v>EvapCondenser - Evaporatively-cooled condenser for split AC systems</v>
      </c>
      <c r="U103" s="158"/>
    </row>
    <row r="104" spans="1:21" x14ac:dyDescent="0.3">
      <c r="A104" t="s">
        <v>0</v>
      </c>
      <c r="C104" s="72">
        <f t="shared" si="27"/>
        <v>2013</v>
      </c>
      <c r="D104" s="7">
        <f t="shared" si="28"/>
        <v>2015</v>
      </c>
      <c r="E104" s="31" t="s">
        <v>189</v>
      </c>
      <c r="F104" s="81" t="s">
        <v>156</v>
      </c>
      <c r="G104" s="13">
        <v>0</v>
      </c>
      <c r="H104" s="80" t="s">
        <v>191</v>
      </c>
      <c r="I104" s="80" t="s">
        <v>192</v>
      </c>
      <c r="J104" s="87">
        <f t="shared" ref="J104:L104" si="46">J77</f>
        <v>0</v>
      </c>
      <c r="K104" s="72">
        <f t="shared" si="46"/>
        <v>1</v>
      </c>
      <c r="L104" s="72">
        <f t="shared" si="46"/>
        <v>0</v>
      </c>
      <c r="M104" s="72">
        <f t="shared" si="31"/>
        <v>1</v>
      </c>
      <c r="N104" s="110">
        <f t="shared" si="31"/>
        <v>0</v>
      </c>
      <c r="O104" s="90" t="str">
        <f t="shared" si="32"/>
        <v>N/A</v>
      </c>
      <c r="P104" s="190">
        <f t="shared" si="32"/>
        <v>0</v>
      </c>
      <c r="Q104" s="191">
        <f t="shared" si="26"/>
        <v>0</v>
      </c>
      <c r="R104" s="72" t="s">
        <v>0</v>
      </c>
      <c r="S104" s="73" t="str">
        <f t="shared" ref="S104" si="47">S77</f>
        <v xml:space="preserve">Evap/CC - Evaporatively-cooled condensers                           </v>
      </c>
    </row>
    <row r="105" spans="1:21" x14ac:dyDescent="0.3">
      <c r="A105" t="s">
        <v>0</v>
      </c>
      <c r="C105" s="72">
        <f t="shared" si="27"/>
        <v>2013</v>
      </c>
      <c r="D105" s="7">
        <f t="shared" si="28"/>
        <v>2015</v>
      </c>
      <c r="E105" s="31" t="s">
        <v>190</v>
      </c>
      <c r="F105" s="59">
        <v>0</v>
      </c>
      <c r="G105" s="13">
        <v>0</v>
      </c>
      <c r="H105" s="80" t="s">
        <v>191</v>
      </c>
      <c r="I105" s="80" t="s">
        <v>192</v>
      </c>
      <c r="J105" s="87">
        <f t="shared" ref="J105:L105" si="48">J78</f>
        <v>0</v>
      </c>
      <c r="K105" s="72">
        <f t="shared" si="48"/>
        <v>1</v>
      </c>
      <c r="L105" s="72">
        <f t="shared" si="48"/>
        <v>0</v>
      </c>
      <c r="M105" s="72">
        <f t="shared" si="31"/>
        <v>1</v>
      </c>
      <c r="N105" s="110">
        <f t="shared" si="31"/>
        <v>0</v>
      </c>
      <c r="O105" s="90" t="str">
        <f t="shared" si="32"/>
        <v>N/A</v>
      </c>
      <c r="P105" s="190">
        <f t="shared" si="32"/>
        <v>0</v>
      </c>
      <c r="Q105" s="191">
        <f t="shared" si="26"/>
        <v>0</v>
      </c>
      <c r="R105" s="72" t="s">
        <v>0</v>
      </c>
      <c r="S105" s="73" t="str">
        <f t="shared" ref="S105" si="49">S78</f>
        <v xml:space="preserve">IceSAC - Ice storage air conditioning system                        </v>
      </c>
    </row>
    <row r="106" spans="1:21" ht="6.75" customHeight="1" x14ac:dyDescent="0.3">
      <c r="A106" t="s">
        <v>0</v>
      </c>
      <c r="D106" s="68"/>
      <c r="E106" s="69"/>
      <c r="F106" s="68"/>
      <c r="G106" s="68"/>
      <c r="H106" s="70"/>
      <c r="I106" s="70"/>
      <c r="J106" s="70"/>
      <c r="K106" s="70"/>
      <c r="L106" s="70"/>
      <c r="M106" s="70"/>
      <c r="N106" s="70"/>
      <c r="O106" s="116"/>
      <c r="P106" s="116"/>
      <c r="Q106" s="116"/>
    </row>
    <row r="107" spans="1:21" x14ac:dyDescent="0.3">
      <c r="A107" t="s">
        <v>440</v>
      </c>
      <c r="E107" s="159"/>
      <c r="F107" s="159"/>
      <c r="G107" s="159"/>
      <c r="H107" s="160"/>
      <c r="I107" s="160"/>
      <c r="J107" s="160"/>
      <c r="K107" s="160"/>
      <c r="L107" s="160"/>
      <c r="M107" s="160"/>
      <c r="N107" s="160"/>
      <c r="O107" s="160"/>
      <c r="P107" s="160"/>
      <c r="Q107" s="160"/>
      <c r="R107" s="160"/>
      <c r="S107" s="160"/>
      <c r="T107" s="160"/>
    </row>
    <row r="108" spans="1:21" x14ac:dyDescent="0.3">
      <c r="C108" s="71">
        <v>2008</v>
      </c>
      <c r="D108" s="71">
        <v>2010</v>
      </c>
      <c r="E108" t="s">
        <v>176</v>
      </c>
      <c r="F108" s="82" t="s">
        <v>156</v>
      </c>
      <c r="G108" s="80" t="s">
        <v>157</v>
      </c>
      <c r="H108" s="80" t="s">
        <v>191</v>
      </c>
      <c r="I108" s="80" t="s">
        <v>192</v>
      </c>
      <c r="J108" s="85">
        <v>1</v>
      </c>
      <c r="K108" s="55">
        <v>-1</v>
      </c>
      <c r="L108" s="55">
        <v>0</v>
      </c>
      <c r="M108" s="55">
        <v>0</v>
      </c>
      <c r="N108" s="110">
        <v>0</v>
      </c>
      <c r="O108" s="117" t="s">
        <v>177</v>
      </c>
      <c r="P108" s="85">
        <f>IF(AND(ISNUMBER(F108), F108&gt;0), 1, 0)</f>
        <v>0</v>
      </c>
      <c r="Q108" s="60">
        <f t="shared" ref="Q108:Q133" si="50">IF(AND(ISNUMBER(G108), G108&gt;0), 1, 0)</f>
        <v>0</v>
      </c>
      <c r="R108" s="72" t="s">
        <v>0</v>
      </c>
      <c r="S108" t="s">
        <v>116</v>
      </c>
    </row>
    <row r="109" spans="1:21" x14ac:dyDescent="0.3">
      <c r="C109" s="72">
        <f>C108</f>
        <v>2008</v>
      </c>
      <c r="D109" s="7">
        <f>D108</f>
        <v>2010</v>
      </c>
      <c r="E109" t="s">
        <v>177</v>
      </c>
      <c r="F109" s="58">
        <v>13</v>
      </c>
      <c r="G109" s="13">
        <v>11.3</v>
      </c>
      <c r="H109" s="80" t="s">
        <v>191</v>
      </c>
      <c r="I109" s="80" t="s">
        <v>192</v>
      </c>
      <c r="J109" s="85">
        <v>1</v>
      </c>
      <c r="K109" s="55">
        <v>1</v>
      </c>
      <c r="L109" s="55">
        <v>0</v>
      </c>
      <c r="M109" s="55">
        <v>1</v>
      </c>
      <c r="N109" s="110">
        <v>0</v>
      </c>
      <c r="O109" s="117" t="s">
        <v>177</v>
      </c>
      <c r="P109" s="85">
        <f t="shared" ref="P109:P130" si="51">IF(AND(ISNUMBER(F109), F109&gt;0), 1, 0)</f>
        <v>1</v>
      </c>
      <c r="Q109" s="60">
        <f t="shared" si="50"/>
        <v>1</v>
      </c>
      <c r="R109" s="72" t="s">
        <v>0</v>
      </c>
      <c r="S109" t="s">
        <v>117</v>
      </c>
    </row>
    <row r="110" spans="1:21" x14ac:dyDescent="0.3">
      <c r="C110" s="72">
        <f t="shared" ref="C110:C133" si="52">C109</f>
        <v>2008</v>
      </c>
      <c r="D110" s="7">
        <f t="shared" ref="D110:D133" si="53">D109</f>
        <v>2010</v>
      </c>
      <c r="E110" t="s">
        <v>178</v>
      </c>
      <c r="F110" s="58">
        <v>13</v>
      </c>
      <c r="G110" s="13">
        <v>11.3</v>
      </c>
      <c r="H110" s="80" t="s">
        <v>191</v>
      </c>
      <c r="I110" s="80" t="s">
        <v>192</v>
      </c>
      <c r="J110" s="85">
        <v>1</v>
      </c>
      <c r="K110" s="55">
        <v>1</v>
      </c>
      <c r="L110" s="55">
        <v>0</v>
      </c>
      <c r="M110" s="55">
        <v>1</v>
      </c>
      <c r="N110" s="110">
        <v>0</v>
      </c>
      <c r="O110" s="117" t="s">
        <v>177</v>
      </c>
      <c r="P110" s="85">
        <f t="shared" si="51"/>
        <v>1</v>
      </c>
      <c r="Q110" s="60">
        <f t="shared" si="50"/>
        <v>1</v>
      </c>
      <c r="R110" s="72" t="s">
        <v>0</v>
      </c>
      <c r="S110" t="s">
        <v>118</v>
      </c>
    </row>
    <row r="111" spans="1:21" x14ac:dyDescent="0.3">
      <c r="C111" s="72">
        <f t="shared" si="52"/>
        <v>2008</v>
      </c>
      <c r="D111" s="7">
        <f t="shared" si="53"/>
        <v>2010</v>
      </c>
      <c r="E111" t="s">
        <v>179</v>
      </c>
      <c r="F111" s="58">
        <v>13</v>
      </c>
      <c r="G111" s="13">
        <v>11.3</v>
      </c>
      <c r="H111" s="80" t="s">
        <v>191</v>
      </c>
      <c r="I111" s="80" t="s">
        <v>192</v>
      </c>
      <c r="J111" s="85">
        <v>0</v>
      </c>
      <c r="K111" s="55">
        <v>1</v>
      </c>
      <c r="L111" s="55">
        <v>0</v>
      </c>
      <c r="M111" s="55">
        <v>1</v>
      </c>
      <c r="N111" s="110">
        <v>0</v>
      </c>
      <c r="O111" s="117" t="s">
        <v>177</v>
      </c>
      <c r="P111" s="85">
        <f t="shared" si="51"/>
        <v>1</v>
      </c>
      <c r="Q111" s="60">
        <f t="shared" si="50"/>
        <v>1</v>
      </c>
      <c r="R111" s="72" t="s">
        <v>0</v>
      </c>
      <c r="S111" t="s">
        <v>119</v>
      </c>
    </row>
    <row r="112" spans="1:21" x14ac:dyDescent="0.3">
      <c r="C112" s="72">
        <f t="shared" si="52"/>
        <v>2008</v>
      </c>
      <c r="D112" s="7">
        <f t="shared" si="53"/>
        <v>2010</v>
      </c>
      <c r="E112" t="s">
        <v>529</v>
      </c>
      <c r="F112" s="58">
        <v>13</v>
      </c>
      <c r="G112" s="13">
        <v>11.3</v>
      </c>
      <c r="H112" s="80" t="s">
        <v>191</v>
      </c>
      <c r="I112" s="80" t="s">
        <v>192</v>
      </c>
      <c r="J112" s="85">
        <v>1</v>
      </c>
      <c r="K112" s="55">
        <v>1</v>
      </c>
      <c r="L112" s="55">
        <v>0</v>
      </c>
      <c r="M112" s="55">
        <v>1</v>
      </c>
      <c r="N112" s="110">
        <v>0</v>
      </c>
      <c r="O112" s="117" t="s">
        <v>177</v>
      </c>
      <c r="P112" s="85">
        <f t="shared" ref="P112" si="54">IF(AND(ISNUMBER(F112), F112&gt;0), 1, 0)</f>
        <v>1</v>
      </c>
      <c r="Q112" s="60">
        <f t="shared" ref="Q112" si="55">IF(AND(ISNUMBER(G112), G112&gt;0), 1, 0)</f>
        <v>1</v>
      </c>
      <c r="R112" s="72" t="s">
        <v>0</v>
      </c>
      <c r="S112" t="s">
        <v>530</v>
      </c>
    </row>
    <row r="113" spans="1:21" x14ac:dyDescent="0.3">
      <c r="C113" s="72">
        <f t="shared" ref="C113:C126" si="56">C112</f>
        <v>2008</v>
      </c>
      <c r="D113" s="7">
        <f t="shared" si="53"/>
        <v>2010</v>
      </c>
      <c r="E113" t="s">
        <v>540</v>
      </c>
      <c r="F113" s="58">
        <v>13</v>
      </c>
      <c r="G113" s="13">
        <v>11.3</v>
      </c>
      <c r="H113" s="80" t="s">
        <v>191</v>
      </c>
      <c r="I113" s="80" t="s">
        <v>192</v>
      </c>
      <c r="J113" s="85">
        <v>1</v>
      </c>
      <c r="K113" s="55">
        <v>0</v>
      </c>
      <c r="L113" s="55">
        <v>0</v>
      </c>
      <c r="M113" s="55">
        <v>1</v>
      </c>
      <c r="N113" s="153">
        <v>1</v>
      </c>
      <c r="O113" s="120" t="s">
        <v>177</v>
      </c>
      <c r="P113" s="85">
        <f t="shared" si="51"/>
        <v>1</v>
      </c>
      <c r="Q113" s="60">
        <f t="shared" si="50"/>
        <v>1</v>
      </c>
      <c r="R113" s="72" t="s">
        <v>0</v>
      </c>
      <c r="S113" t="s">
        <v>542</v>
      </c>
      <c r="U113" t="s">
        <v>539</v>
      </c>
    </row>
    <row r="114" spans="1:21" x14ac:dyDescent="0.3">
      <c r="C114" s="72">
        <f t="shared" si="56"/>
        <v>2008</v>
      </c>
      <c r="D114" s="7">
        <f t="shared" si="53"/>
        <v>2010</v>
      </c>
      <c r="E114" t="s">
        <v>541</v>
      </c>
      <c r="F114" s="58">
        <v>13</v>
      </c>
      <c r="G114" s="13">
        <v>11.3</v>
      </c>
      <c r="H114" s="80" t="s">
        <v>191</v>
      </c>
      <c r="I114" s="80" t="s">
        <v>192</v>
      </c>
      <c r="J114" s="85">
        <v>1</v>
      </c>
      <c r="K114" s="55">
        <v>0</v>
      </c>
      <c r="L114" s="55">
        <v>0</v>
      </c>
      <c r="M114" s="55">
        <v>1</v>
      </c>
      <c r="N114" s="153">
        <v>1</v>
      </c>
      <c r="O114" s="120" t="s">
        <v>177</v>
      </c>
      <c r="P114" s="85">
        <f t="shared" si="51"/>
        <v>1</v>
      </c>
      <c r="Q114" s="60">
        <f t="shared" si="50"/>
        <v>1</v>
      </c>
      <c r="R114" s="72" t="s">
        <v>0</v>
      </c>
      <c r="S114" t="s">
        <v>547</v>
      </c>
      <c r="U114" t="s">
        <v>548</v>
      </c>
    </row>
    <row r="115" spans="1:21" x14ac:dyDescent="0.3">
      <c r="C115" s="72">
        <f t="shared" si="56"/>
        <v>2008</v>
      </c>
      <c r="D115" s="7">
        <f t="shared" si="53"/>
        <v>2010</v>
      </c>
      <c r="E115" t="s">
        <v>537</v>
      </c>
      <c r="F115" s="58">
        <v>13</v>
      </c>
      <c r="G115" s="13">
        <v>11.3</v>
      </c>
      <c r="H115" s="80" t="s">
        <v>191</v>
      </c>
      <c r="I115" s="80" t="s">
        <v>192</v>
      </c>
      <c r="J115" s="85">
        <v>1</v>
      </c>
      <c r="K115" s="55">
        <v>0</v>
      </c>
      <c r="L115" s="55">
        <v>0</v>
      </c>
      <c r="M115" s="55">
        <v>1</v>
      </c>
      <c r="N115" s="153">
        <v>1</v>
      </c>
      <c r="O115" s="120" t="s">
        <v>177</v>
      </c>
      <c r="P115" s="85">
        <f t="shared" si="51"/>
        <v>1</v>
      </c>
      <c r="Q115" s="60">
        <f t="shared" si="50"/>
        <v>1</v>
      </c>
      <c r="R115" s="72" t="s">
        <v>0</v>
      </c>
      <c r="S115" t="s">
        <v>550</v>
      </c>
      <c r="U115" t="s">
        <v>548</v>
      </c>
    </row>
    <row r="116" spans="1:21" x14ac:dyDescent="0.3">
      <c r="C116" s="72">
        <f t="shared" si="56"/>
        <v>2008</v>
      </c>
      <c r="D116" s="7">
        <f t="shared" si="53"/>
        <v>2010</v>
      </c>
      <c r="E116" t="s">
        <v>180</v>
      </c>
      <c r="F116" s="81" t="s">
        <v>156</v>
      </c>
      <c r="G116" s="13">
        <v>8.5</v>
      </c>
      <c r="H116" s="80" t="s">
        <v>191</v>
      </c>
      <c r="I116" s="80" t="s">
        <v>192</v>
      </c>
      <c r="J116" s="86">
        <v>1</v>
      </c>
      <c r="K116" s="56">
        <v>0</v>
      </c>
      <c r="L116" s="56">
        <v>0</v>
      </c>
      <c r="M116" s="56">
        <v>0</v>
      </c>
      <c r="N116" s="153">
        <v>1</v>
      </c>
      <c r="O116" s="119" t="s">
        <v>177</v>
      </c>
      <c r="P116" s="85">
        <f t="shared" si="51"/>
        <v>0</v>
      </c>
      <c r="Q116" s="60">
        <f t="shared" si="50"/>
        <v>1</v>
      </c>
      <c r="R116" s="72" t="s">
        <v>0</v>
      </c>
      <c r="S116" t="s">
        <v>120</v>
      </c>
    </row>
    <row r="117" spans="1:21" x14ac:dyDescent="0.3">
      <c r="C117" s="72">
        <f t="shared" si="56"/>
        <v>2008</v>
      </c>
      <c r="D117" s="7">
        <f t="shared" si="53"/>
        <v>2010</v>
      </c>
      <c r="E117" t="s">
        <v>181</v>
      </c>
      <c r="F117" s="58">
        <v>13</v>
      </c>
      <c r="G117" s="13">
        <v>11.3</v>
      </c>
      <c r="H117" s="80" t="s">
        <v>191</v>
      </c>
      <c r="I117" s="80" t="s">
        <v>192</v>
      </c>
      <c r="J117" s="85">
        <v>1</v>
      </c>
      <c r="K117" s="55">
        <v>1</v>
      </c>
      <c r="L117" s="55">
        <v>1</v>
      </c>
      <c r="M117" s="55">
        <v>1</v>
      </c>
      <c r="N117" s="110">
        <v>0</v>
      </c>
      <c r="O117" s="117" t="s">
        <v>181</v>
      </c>
      <c r="P117" s="85">
        <f t="shared" si="51"/>
        <v>1</v>
      </c>
      <c r="Q117" s="60">
        <f t="shared" si="50"/>
        <v>1</v>
      </c>
      <c r="R117" s="72" t="s">
        <v>0</v>
      </c>
      <c r="S117" t="s">
        <v>121</v>
      </c>
    </row>
    <row r="118" spans="1:21" x14ac:dyDescent="0.3">
      <c r="C118" s="72">
        <f t="shared" si="56"/>
        <v>2008</v>
      </c>
      <c r="D118" s="7">
        <f t="shared" si="53"/>
        <v>2010</v>
      </c>
      <c r="E118" t="s">
        <v>182</v>
      </c>
      <c r="F118" s="58">
        <v>13</v>
      </c>
      <c r="G118" s="80" t="s">
        <v>157</v>
      </c>
      <c r="H118" s="80" t="s">
        <v>191</v>
      </c>
      <c r="I118" s="80" t="s">
        <v>192</v>
      </c>
      <c r="J118" s="86">
        <v>1</v>
      </c>
      <c r="K118" s="55">
        <v>1</v>
      </c>
      <c r="L118" s="55">
        <v>1</v>
      </c>
      <c r="M118" s="55">
        <v>1</v>
      </c>
      <c r="N118" s="110">
        <v>0</v>
      </c>
      <c r="O118" s="117" t="s">
        <v>181</v>
      </c>
      <c r="P118" s="85">
        <f t="shared" si="51"/>
        <v>1</v>
      </c>
      <c r="Q118" s="60">
        <f t="shared" si="50"/>
        <v>0</v>
      </c>
      <c r="R118" s="72" t="s">
        <v>0</v>
      </c>
      <c r="S118" t="s">
        <v>122</v>
      </c>
    </row>
    <row r="119" spans="1:21" x14ac:dyDescent="0.3">
      <c r="C119" s="72">
        <f t="shared" si="56"/>
        <v>2008</v>
      </c>
      <c r="D119" s="7">
        <f t="shared" si="53"/>
        <v>2010</v>
      </c>
      <c r="E119" t="s">
        <v>183</v>
      </c>
      <c r="F119" s="81" t="s">
        <v>156</v>
      </c>
      <c r="G119" s="13">
        <v>0</v>
      </c>
      <c r="H119" s="80" t="s">
        <v>191</v>
      </c>
      <c r="I119" s="80" t="s">
        <v>192</v>
      </c>
      <c r="J119" s="86">
        <v>0</v>
      </c>
      <c r="K119" s="55">
        <v>1</v>
      </c>
      <c r="L119" s="55">
        <v>1</v>
      </c>
      <c r="M119" s="55">
        <v>1</v>
      </c>
      <c r="N119" s="110">
        <v>0</v>
      </c>
      <c r="O119" s="117" t="s">
        <v>181</v>
      </c>
      <c r="P119" s="85">
        <f t="shared" si="51"/>
        <v>0</v>
      </c>
      <c r="Q119" s="60">
        <f t="shared" si="50"/>
        <v>0</v>
      </c>
      <c r="R119" s="72" t="s">
        <v>0</v>
      </c>
      <c r="S119" t="s">
        <v>123</v>
      </c>
    </row>
    <row r="120" spans="1:21" x14ac:dyDescent="0.3">
      <c r="A120" t="s">
        <v>0</v>
      </c>
      <c r="C120" s="72">
        <f t="shared" si="56"/>
        <v>2008</v>
      </c>
      <c r="D120" s="7">
        <f t="shared" si="53"/>
        <v>2010</v>
      </c>
      <c r="E120" s="31" t="s">
        <v>184</v>
      </c>
      <c r="F120" s="81" t="s">
        <v>156</v>
      </c>
      <c r="G120" s="80" t="s">
        <v>157</v>
      </c>
      <c r="H120" s="13">
        <v>0</v>
      </c>
      <c r="I120" s="13">
        <v>0</v>
      </c>
      <c r="J120" s="86">
        <v>0</v>
      </c>
      <c r="K120" s="61">
        <v>1</v>
      </c>
      <c r="L120" s="55">
        <v>0</v>
      </c>
      <c r="M120" s="55">
        <v>1</v>
      </c>
      <c r="N120" s="110">
        <v>0</v>
      </c>
      <c r="O120" s="118" t="s">
        <v>230</v>
      </c>
      <c r="P120" s="85">
        <f t="shared" si="51"/>
        <v>0</v>
      </c>
      <c r="Q120" s="60">
        <f t="shared" si="50"/>
        <v>0</v>
      </c>
      <c r="R120" s="72" t="s">
        <v>0</v>
      </c>
      <c r="S120" t="s">
        <v>124</v>
      </c>
      <c r="U120" s="152" t="s">
        <v>367</v>
      </c>
    </row>
    <row r="121" spans="1:21" x14ac:dyDescent="0.3">
      <c r="C121" s="72">
        <f t="shared" si="56"/>
        <v>2008</v>
      </c>
      <c r="D121" s="7">
        <f t="shared" si="53"/>
        <v>2010</v>
      </c>
      <c r="E121" t="s">
        <v>524</v>
      </c>
      <c r="F121" s="58">
        <v>13</v>
      </c>
      <c r="G121" s="13">
        <v>11.3</v>
      </c>
      <c r="H121" s="80" t="s">
        <v>191</v>
      </c>
      <c r="I121" s="80" t="s">
        <v>192</v>
      </c>
      <c r="J121" s="85">
        <v>1</v>
      </c>
      <c r="K121" s="55">
        <v>1</v>
      </c>
      <c r="L121" s="55">
        <v>1</v>
      </c>
      <c r="M121" s="55">
        <v>1</v>
      </c>
      <c r="N121" s="110">
        <v>0</v>
      </c>
      <c r="O121" s="117" t="s">
        <v>181</v>
      </c>
      <c r="P121" s="85">
        <f t="shared" ref="P121" si="57">IF(AND(ISNUMBER(F121), F121&gt;0), 1, 0)</f>
        <v>1</v>
      </c>
      <c r="Q121" s="60">
        <f t="shared" ref="Q121" si="58">IF(AND(ISNUMBER(G121), G121&gt;0), 1, 0)</f>
        <v>1</v>
      </c>
      <c r="R121" s="72" t="s">
        <v>0</v>
      </c>
      <c r="S121" t="s">
        <v>531</v>
      </c>
    </row>
    <row r="122" spans="1:21" x14ac:dyDescent="0.3">
      <c r="C122" s="72">
        <f t="shared" si="56"/>
        <v>2008</v>
      </c>
      <c r="D122" s="7">
        <f t="shared" si="53"/>
        <v>2010</v>
      </c>
      <c r="E122" t="s">
        <v>544</v>
      </c>
      <c r="F122" s="75">
        <v>13</v>
      </c>
      <c r="G122" s="13">
        <v>11.3</v>
      </c>
      <c r="H122" s="80" t="s">
        <v>191</v>
      </c>
      <c r="I122" s="80" t="s">
        <v>192</v>
      </c>
      <c r="J122" s="86">
        <v>1</v>
      </c>
      <c r="K122" s="55">
        <v>0</v>
      </c>
      <c r="L122" s="55">
        <v>1</v>
      </c>
      <c r="M122" s="55">
        <v>1</v>
      </c>
      <c r="N122" s="153">
        <v>1</v>
      </c>
      <c r="O122" s="120" t="s">
        <v>181</v>
      </c>
      <c r="P122" s="85">
        <f t="shared" si="51"/>
        <v>1</v>
      </c>
      <c r="Q122" s="60">
        <f t="shared" si="50"/>
        <v>1</v>
      </c>
      <c r="R122" s="72" t="s">
        <v>0</v>
      </c>
      <c r="S122" t="s">
        <v>543</v>
      </c>
      <c r="U122" t="s">
        <v>539</v>
      </c>
    </row>
    <row r="123" spans="1:21" x14ac:dyDescent="0.3">
      <c r="C123" s="72">
        <f t="shared" si="56"/>
        <v>2008</v>
      </c>
      <c r="D123" s="7">
        <f t="shared" si="53"/>
        <v>2010</v>
      </c>
      <c r="E123" t="s">
        <v>545</v>
      </c>
      <c r="F123" s="75">
        <v>13</v>
      </c>
      <c r="G123" s="13">
        <v>11.3</v>
      </c>
      <c r="H123" s="80" t="s">
        <v>191</v>
      </c>
      <c r="I123" s="80" t="s">
        <v>192</v>
      </c>
      <c r="J123" s="86">
        <v>1</v>
      </c>
      <c r="K123" s="55">
        <v>0</v>
      </c>
      <c r="L123" s="55">
        <v>1</v>
      </c>
      <c r="M123" s="55">
        <v>1</v>
      </c>
      <c r="N123" s="153">
        <v>1</v>
      </c>
      <c r="O123" s="120" t="s">
        <v>181</v>
      </c>
      <c r="P123" s="85">
        <f t="shared" si="51"/>
        <v>1</v>
      </c>
      <c r="Q123" s="60">
        <f t="shared" si="50"/>
        <v>1</v>
      </c>
      <c r="R123" s="72" t="s">
        <v>0</v>
      </c>
      <c r="S123" t="s">
        <v>546</v>
      </c>
      <c r="U123" t="s">
        <v>548</v>
      </c>
    </row>
    <row r="124" spans="1:21" x14ac:dyDescent="0.3">
      <c r="C124" s="72">
        <f t="shared" si="56"/>
        <v>2008</v>
      </c>
      <c r="D124" s="7">
        <f t="shared" si="53"/>
        <v>2010</v>
      </c>
      <c r="E124" t="s">
        <v>534</v>
      </c>
      <c r="F124" s="75">
        <v>13</v>
      </c>
      <c r="G124" s="13">
        <v>11.3</v>
      </c>
      <c r="H124" s="80" t="s">
        <v>191</v>
      </c>
      <c r="I124" s="80" t="s">
        <v>192</v>
      </c>
      <c r="J124" s="86">
        <v>1</v>
      </c>
      <c r="K124" s="55">
        <v>0</v>
      </c>
      <c r="L124" s="55">
        <v>1</v>
      </c>
      <c r="M124" s="55">
        <v>1</v>
      </c>
      <c r="N124" s="153">
        <v>1</v>
      </c>
      <c r="O124" s="120" t="s">
        <v>181</v>
      </c>
      <c r="P124" s="85">
        <f t="shared" si="51"/>
        <v>1</v>
      </c>
      <c r="Q124" s="60">
        <f t="shared" si="50"/>
        <v>1</v>
      </c>
      <c r="R124" s="72" t="s">
        <v>0</v>
      </c>
      <c r="S124" t="s">
        <v>549</v>
      </c>
      <c r="U124" t="s">
        <v>548</v>
      </c>
    </row>
    <row r="125" spans="1:21" x14ac:dyDescent="0.3">
      <c r="C125" s="72">
        <f t="shared" si="56"/>
        <v>2008</v>
      </c>
      <c r="D125" s="7">
        <f t="shared" si="53"/>
        <v>2010</v>
      </c>
      <c r="E125" t="s">
        <v>185</v>
      </c>
      <c r="F125" s="75">
        <v>12</v>
      </c>
      <c r="G125" s="13">
        <v>10</v>
      </c>
      <c r="H125" s="80" t="s">
        <v>191</v>
      </c>
      <c r="I125" s="80" t="s">
        <v>192</v>
      </c>
      <c r="J125" s="86">
        <v>1</v>
      </c>
      <c r="K125" s="55">
        <v>0</v>
      </c>
      <c r="L125" s="55">
        <v>1</v>
      </c>
      <c r="M125" s="55">
        <v>0</v>
      </c>
      <c r="N125" s="153">
        <v>1</v>
      </c>
      <c r="O125" s="120" t="s">
        <v>181</v>
      </c>
      <c r="P125" s="85">
        <f t="shared" si="51"/>
        <v>1</v>
      </c>
      <c r="Q125" s="60">
        <f t="shared" si="50"/>
        <v>1</v>
      </c>
      <c r="R125" s="72" t="s">
        <v>0</v>
      </c>
      <c r="S125" t="s">
        <v>125</v>
      </c>
    </row>
    <row r="126" spans="1:21" x14ac:dyDescent="0.3">
      <c r="C126" s="72">
        <f t="shared" si="56"/>
        <v>2008</v>
      </c>
      <c r="D126" s="7">
        <f t="shared" si="53"/>
        <v>2010</v>
      </c>
      <c r="E126" t="s">
        <v>371</v>
      </c>
      <c r="F126" s="81" t="s">
        <v>156</v>
      </c>
      <c r="G126" s="13">
        <v>11.3</v>
      </c>
      <c r="H126" s="80" t="s">
        <v>191</v>
      </c>
      <c r="I126" s="80" t="s">
        <v>192</v>
      </c>
      <c r="J126" s="85">
        <v>1</v>
      </c>
      <c r="K126" s="55">
        <v>-1</v>
      </c>
      <c r="L126" s="55">
        <v>1</v>
      </c>
      <c r="M126" s="55">
        <v>1</v>
      </c>
      <c r="N126" s="153">
        <v>1</v>
      </c>
      <c r="O126" s="117" t="s">
        <v>181</v>
      </c>
      <c r="P126" s="85">
        <f t="shared" si="51"/>
        <v>0</v>
      </c>
      <c r="Q126" s="60">
        <f t="shared" si="50"/>
        <v>1</v>
      </c>
      <c r="R126" s="72" t="s">
        <v>0</v>
      </c>
      <c r="S126" t="s">
        <v>372</v>
      </c>
    </row>
    <row r="127" spans="1:21" x14ac:dyDescent="0.3">
      <c r="C127" s="72">
        <f t="shared" si="52"/>
        <v>2008</v>
      </c>
      <c r="D127" s="7">
        <f t="shared" si="53"/>
        <v>2010</v>
      </c>
      <c r="E127" t="s">
        <v>370</v>
      </c>
      <c r="F127" s="81" t="s">
        <v>156</v>
      </c>
      <c r="G127" s="13">
        <v>11.3</v>
      </c>
      <c r="H127" s="80" t="s">
        <v>191</v>
      </c>
      <c r="I127" s="80" t="s">
        <v>192</v>
      </c>
      <c r="J127" s="85">
        <v>1</v>
      </c>
      <c r="K127" s="55">
        <v>-1</v>
      </c>
      <c r="L127" s="55">
        <v>1</v>
      </c>
      <c r="M127" s="55">
        <v>1</v>
      </c>
      <c r="N127" s="153">
        <v>1</v>
      </c>
      <c r="O127" s="117" t="s">
        <v>181</v>
      </c>
      <c r="P127" s="85">
        <f t="shared" si="51"/>
        <v>0</v>
      </c>
      <c r="Q127" s="60">
        <f t="shared" si="50"/>
        <v>1</v>
      </c>
      <c r="R127" s="72" t="s">
        <v>0</v>
      </c>
      <c r="S127" t="s">
        <v>373</v>
      </c>
    </row>
    <row r="128" spans="1:21" x14ac:dyDescent="0.3">
      <c r="C128" s="72">
        <f t="shared" si="52"/>
        <v>2008</v>
      </c>
      <c r="D128" s="7">
        <f t="shared" si="53"/>
        <v>2010</v>
      </c>
      <c r="E128" t="s">
        <v>186</v>
      </c>
      <c r="F128" s="59">
        <v>0</v>
      </c>
      <c r="G128" s="80" t="s">
        <v>157</v>
      </c>
      <c r="H128" s="80" t="s">
        <v>191</v>
      </c>
      <c r="I128" s="80" t="s">
        <v>192</v>
      </c>
      <c r="J128" s="151">
        <v>0</v>
      </c>
      <c r="K128" s="55">
        <v>1</v>
      </c>
      <c r="L128" s="55">
        <v>0</v>
      </c>
      <c r="M128" s="55">
        <v>0</v>
      </c>
      <c r="N128" s="110">
        <v>0</v>
      </c>
      <c r="O128" s="117" t="s">
        <v>177</v>
      </c>
      <c r="P128" s="85">
        <f t="shared" si="51"/>
        <v>0</v>
      </c>
      <c r="Q128" s="60">
        <f t="shared" si="50"/>
        <v>0</v>
      </c>
      <c r="R128" s="72" t="s">
        <v>0</v>
      </c>
      <c r="S128" t="s">
        <v>126</v>
      </c>
    </row>
    <row r="129" spans="1:24" x14ac:dyDescent="0.3">
      <c r="C129" s="72">
        <f t="shared" si="52"/>
        <v>2008</v>
      </c>
      <c r="D129" s="7">
        <f t="shared" si="53"/>
        <v>2010</v>
      </c>
      <c r="E129" t="s">
        <v>187</v>
      </c>
      <c r="F129" s="81" t="s">
        <v>156</v>
      </c>
      <c r="G129" s="60">
        <v>13</v>
      </c>
      <c r="H129" s="80" t="s">
        <v>191</v>
      </c>
      <c r="I129" s="80" t="s">
        <v>192</v>
      </c>
      <c r="J129" s="151">
        <v>0</v>
      </c>
      <c r="K129" s="61">
        <v>1</v>
      </c>
      <c r="L129" s="55">
        <v>0</v>
      </c>
      <c r="M129" s="55">
        <v>0</v>
      </c>
      <c r="N129" s="110">
        <v>0</v>
      </c>
      <c r="O129" s="117" t="s">
        <v>177</v>
      </c>
      <c r="P129" s="85">
        <f t="shared" si="51"/>
        <v>0</v>
      </c>
      <c r="Q129" s="60">
        <f t="shared" si="50"/>
        <v>1</v>
      </c>
      <c r="R129" s="72" t="s">
        <v>0</v>
      </c>
      <c r="S129" t="s">
        <v>127</v>
      </c>
      <c r="X129" t="s">
        <v>139</v>
      </c>
    </row>
    <row r="130" spans="1:24" x14ac:dyDescent="0.3">
      <c r="C130" s="72">
        <f t="shared" si="52"/>
        <v>2008</v>
      </c>
      <c r="D130" s="7">
        <f t="shared" si="53"/>
        <v>2010</v>
      </c>
      <c r="E130" t="s">
        <v>188</v>
      </c>
      <c r="F130" s="81" t="s">
        <v>156</v>
      </c>
      <c r="G130" s="60">
        <v>13</v>
      </c>
      <c r="H130" s="80" t="s">
        <v>191</v>
      </c>
      <c r="I130" s="80" t="s">
        <v>192</v>
      </c>
      <c r="J130" s="151">
        <v>0</v>
      </c>
      <c r="K130" s="55">
        <v>1</v>
      </c>
      <c r="L130" s="55">
        <v>0</v>
      </c>
      <c r="M130" s="55">
        <v>0</v>
      </c>
      <c r="N130" s="110">
        <v>0</v>
      </c>
      <c r="O130" s="117" t="s">
        <v>177</v>
      </c>
      <c r="P130" s="85">
        <f t="shared" si="51"/>
        <v>0</v>
      </c>
      <c r="Q130" s="60">
        <f t="shared" si="50"/>
        <v>1</v>
      </c>
      <c r="R130" s="72" t="s">
        <v>0</v>
      </c>
      <c r="S130" t="s">
        <v>128</v>
      </c>
      <c r="X130" t="s">
        <v>139</v>
      </c>
    </row>
    <row r="131" spans="1:24" x14ac:dyDescent="0.3">
      <c r="C131" s="72">
        <f t="shared" si="52"/>
        <v>2008</v>
      </c>
      <c r="D131" s="7">
        <f t="shared" si="53"/>
        <v>2010</v>
      </c>
      <c r="E131" t="s">
        <v>384</v>
      </c>
      <c r="F131" s="58">
        <v>16</v>
      </c>
      <c r="G131" s="13">
        <v>14</v>
      </c>
      <c r="H131" s="80" t="s">
        <v>191</v>
      </c>
      <c r="I131" s="80" t="s">
        <v>192</v>
      </c>
      <c r="J131" s="85">
        <v>1</v>
      </c>
      <c r="K131" s="55">
        <v>1</v>
      </c>
      <c r="L131" s="55">
        <v>0</v>
      </c>
      <c r="M131" s="55">
        <v>1</v>
      </c>
      <c r="N131" s="110">
        <v>0</v>
      </c>
      <c r="O131" s="117" t="s">
        <v>177</v>
      </c>
      <c r="P131" s="85">
        <v>0</v>
      </c>
      <c r="Q131" s="60">
        <f t="shared" si="50"/>
        <v>1</v>
      </c>
      <c r="R131" s="72" t="s">
        <v>0</v>
      </c>
      <c r="S131" t="s">
        <v>385</v>
      </c>
      <c r="U131" s="158" t="s">
        <v>386</v>
      </c>
    </row>
    <row r="132" spans="1:24" x14ac:dyDescent="0.3">
      <c r="A132" t="s">
        <v>0</v>
      </c>
      <c r="C132" s="72">
        <f t="shared" si="52"/>
        <v>2008</v>
      </c>
      <c r="D132" s="7">
        <f t="shared" si="53"/>
        <v>2010</v>
      </c>
      <c r="E132" s="31" t="s">
        <v>189</v>
      </c>
      <c r="F132" s="81" t="s">
        <v>156</v>
      </c>
      <c r="G132" s="13">
        <v>0</v>
      </c>
      <c r="H132" s="80" t="s">
        <v>191</v>
      </c>
      <c r="I132" s="80" t="s">
        <v>192</v>
      </c>
      <c r="J132" s="86">
        <v>0</v>
      </c>
      <c r="K132" s="55">
        <v>1</v>
      </c>
      <c r="L132" s="55">
        <v>0</v>
      </c>
      <c r="M132" s="55">
        <v>1</v>
      </c>
      <c r="N132" s="110">
        <v>0</v>
      </c>
      <c r="O132" s="118" t="s">
        <v>230</v>
      </c>
      <c r="P132" s="85">
        <f t="shared" ref="P132:P133" si="59">IF(AND(ISNUMBER(F132), F132&gt;0), 1, 0)</f>
        <v>0</v>
      </c>
      <c r="Q132" s="60">
        <f t="shared" si="50"/>
        <v>0</v>
      </c>
      <c r="R132" s="72" t="s">
        <v>0</v>
      </c>
      <c r="S132" t="s">
        <v>129</v>
      </c>
      <c r="U132" s="152" t="s">
        <v>367</v>
      </c>
    </row>
    <row r="133" spans="1:24" x14ac:dyDescent="0.3">
      <c r="A133" t="s">
        <v>0</v>
      </c>
      <c r="C133" s="72">
        <f t="shared" si="52"/>
        <v>2008</v>
      </c>
      <c r="D133" s="7">
        <f t="shared" si="53"/>
        <v>2010</v>
      </c>
      <c r="E133" s="31" t="s">
        <v>190</v>
      </c>
      <c r="F133" s="59">
        <v>0</v>
      </c>
      <c r="G133" s="13">
        <v>0</v>
      </c>
      <c r="H133" s="80" t="s">
        <v>191</v>
      </c>
      <c r="I133" s="80" t="s">
        <v>192</v>
      </c>
      <c r="J133" s="86">
        <v>0</v>
      </c>
      <c r="K133" s="61">
        <v>1</v>
      </c>
      <c r="L133" s="55">
        <v>0</v>
      </c>
      <c r="M133" s="55">
        <v>1</v>
      </c>
      <c r="N133" s="110">
        <v>0</v>
      </c>
      <c r="O133" s="118" t="s">
        <v>230</v>
      </c>
      <c r="P133" s="85">
        <f t="shared" si="59"/>
        <v>0</v>
      </c>
      <c r="Q133" s="60">
        <f t="shared" si="50"/>
        <v>0</v>
      </c>
      <c r="R133" s="72" t="s">
        <v>0</v>
      </c>
      <c r="S133" t="s">
        <v>130</v>
      </c>
      <c r="U133" s="152" t="s">
        <v>367</v>
      </c>
    </row>
    <row r="134" spans="1:24" x14ac:dyDescent="0.3">
      <c r="A134" t="s">
        <v>441</v>
      </c>
      <c r="E134" s="159"/>
      <c r="F134" s="159"/>
      <c r="G134" s="159"/>
      <c r="H134" s="160"/>
      <c r="I134" s="160"/>
      <c r="J134" s="160"/>
      <c r="K134" s="160"/>
      <c r="L134" s="160"/>
      <c r="M134" s="160"/>
      <c r="N134" s="160"/>
      <c r="O134" s="160"/>
      <c r="P134" s="160"/>
      <c r="Q134" s="160"/>
      <c r="R134" s="160"/>
      <c r="S134" s="160"/>
      <c r="T134" s="160"/>
    </row>
    <row r="135" spans="1:24" x14ac:dyDescent="0.3">
      <c r="C135" s="71">
        <v>2006</v>
      </c>
      <c r="D135" s="71">
        <v>2007</v>
      </c>
      <c r="E135" t="s">
        <v>176</v>
      </c>
      <c r="F135" s="82" t="s">
        <v>156</v>
      </c>
      <c r="G135" s="80" t="s">
        <v>157</v>
      </c>
      <c r="H135" s="80" t="s">
        <v>191</v>
      </c>
      <c r="I135" s="80" t="s">
        <v>192</v>
      </c>
      <c r="J135" s="85">
        <v>1</v>
      </c>
      <c r="K135" s="55">
        <v>-1</v>
      </c>
      <c r="L135" s="55">
        <v>0</v>
      </c>
      <c r="M135" s="55">
        <v>0</v>
      </c>
      <c r="N135" s="110">
        <v>0</v>
      </c>
      <c r="O135" s="117" t="s">
        <v>177</v>
      </c>
      <c r="P135" s="85">
        <f>IF(AND(ISNUMBER(F135), F135&gt;0), 1, 0)</f>
        <v>0</v>
      </c>
      <c r="Q135" s="60">
        <f t="shared" ref="Q135:Q160" si="60">IF(AND(ISNUMBER(G135), G135&gt;0), 1, 0)</f>
        <v>0</v>
      </c>
      <c r="R135" s="72" t="s">
        <v>0</v>
      </c>
      <c r="S135" t="s">
        <v>116</v>
      </c>
    </row>
    <row r="136" spans="1:24" x14ac:dyDescent="0.3">
      <c r="C136" s="72">
        <f>C135</f>
        <v>2006</v>
      </c>
      <c r="D136" s="7">
        <f>D135</f>
        <v>2007</v>
      </c>
      <c r="E136" t="s">
        <v>177</v>
      </c>
      <c r="F136" s="58">
        <v>13</v>
      </c>
      <c r="G136" s="13">
        <v>11.3</v>
      </c>
      <c r="H136" s="80" t="s">
        <v>191</v>
      </c>
      <c r="I136" s="80" t="s">
        <v>192</v>
      </c>
      <c r="J136" s="85">
        <v>1</v>
      </c>
      <c r="K136" s="55">
        <v>1</v>
      </c>
      <c r="L136" s="55">
        <v>0</v>
      </c>
      <c r="M136" s="55">
        <v>1</v>
      </c>
      <c r="N136" s="110">
        <v>0</v>
      </c>
      <c r="O136" s="117" t="s">
        <v>177</v>
      </c>
      <c r="P136" s="85">
        <f t="shared" ref="P136:P157" si="61">IF(AND(ISNUMBER(F136), F136&gt;0), 1, 0)</f>
        <v>1</v>
      </c>
      <c r="Q136" s="60">
        <f t="shared" si="60"/>
        <v>1</v>
      </c>
      <c r="R136" s="72" t="s">
        <v>0</v>
      </c>
      <c r="S136" t="s">
        <v>117</v>
      </c>
    </row>
    <row r="137" spans="1:24" x14ac:dyDescent="0.3">
      <c r="C137" s="72">
        <f t="shared" ref="C137:C160" si="62">C136</f>
        <v>2006</v>
      </c>
      <c r="D137" s="7">
        <f t="shared" ref="D137:D160" si="63">D136</f>
        <v>2007</v>
      </c>
      <c r="E137" t="s">
        <v>178</v>
      </c>
      <c r="F137" s="58">
        <v>13</v>
      </c>
      <c r="G137" s="13">
        <v>11.3</v>
      </c>
      <c r="H137" s="80" t="s">
        <v>191</v>
      </c>
      <c r="I137" s="80" t="s">
        <v>192</v>
      </c>
      <c r="J137" s="85">
        <v>1</v>
      </c>
      <c r="K137" s="55">
        <v>1</v>
      </c>
      <c r="L137" s="55">
        <v>0</v>
      </c>
      <c r="M137" s="55">
        <v>1</v>
      </c>
      <c r="N137" s="110">
        <v>0</v>
      </c>
      <c r="O137" s="117" t="s">
        <v>177</v>
      </c>
      <c r="P137" s="85">
        <f t="shared" si="61"/>
        <v>1</v>
      </c>
      <c r="Q137" s="60">
        <f t="shared" si="60"/>
        <v>1</v>
      </c>
      <c r="R137" s="72" t="s">
        <v>0</v>
      </c>
      <c r="S137" t="s">
        <v>118</v>
      </c>
    </row>
    <row r="138" spans="1:24" x14ac:dyDescent="0.3">
      <c r="C138" s="72">
        <f t="shared" si="62"/>
        <v>2006</v>
      </c>
      <c r="D138" s="7">
        <f t="shared" si="63"/>
        <v>2007</v>
      </c>
      <c r="E138" t="s">
        <v>179</v>
      </c>
      <c r="F138" s="58">
        <v>13</v>
      </c>
      <c r="G138" s="13">
        <v>11.3</v>
      </c>
      <c r="H138" s="80" t="s">
        <v>191</v>
      </c>
      <c r="I138" s="80" t="s">
        <v>192</v>
      </c>
      <c r="J138" s="85">
        <v>0</v>
      </c>
      <c r="K138" s="55">
        <v>1</v>
      </c>
      <c r="L138" s="55">
        <v>0</v>
      </c>
      <c r="M138" s="55">
        <v>1</v>
      </c>
      <c r="N138" s="110">
        <v>0</v>
      </c>
      <c r="O138" s="117" t="s">
        <v>177</v>
      </c>
      <c r="P138" s="85">
        <f t="shared" si="61"/>
        <v>1</v>
      </c>
      <c r="Q138" s="60">
        <f t="shared" si="60"/>
        <v>1</v>
      </c>
      <c r="R138" s="72" t="s">
        <v>0</v>
      </c>
      <c r="S138" t="s">
        <v>119</v>
      </c>
    </row>
    <row r="139" spans="1:24" x14ac:dyDescent="0.3">
      <c r="C139" s="72">
        <f t="shared" si="62"/>
        <v>2006</v>
      </c>
      <c r="D139" s="7">
        <f t="shared" si="63"/>
        <v>2007</v>
      </c>
      <c r="E139" t="s">
        <v>529</v>
      </c>
      <c r="F139" s="58">
        <v>13</v>
      </c>
      <c r="G139" s="13">
        <v>11.3</v>
      </c>
      <c r="H139" s="80" t="s">
        <v>191</v>
      </c>
      <c r="I139" s="80" t="s">
        <v>192</v>
      </c>
      <c r="J139" s="85">
        <v>1</v>
      </c>
      <c r="K139" s="55">
        <v>1</v>
      </c>
      <c r="L139" s="55">
        <v>0</v>
      </c>
      <c r="M139" s="55">
        <v>1</v>
      </c>
      <c r="N139" s="110">
        <v>0</v>
      </c>
      <c r="O139" s="117" t="s">
        <v>177</v>
      </c>
      <c r="P139" s="85">
        <f t="shared" ref="P139" si="64">IF(AND(ISNUMBER(F139), F139&gt;0), 1, 0)</f>
        <v>1</v>
      </c>
      <c r="Q139" s="60">
        <f t="shared" ref="Q139" si="65">IF(AND(ISNUMBER(G139), G139&gt;0), 1, 0)</f>
        <v>1</v>
      </c>
      <c r="R139" s="72" t="s">
        <v>0</v>
      </c>
      <c r="S139" t="s">
        <v>530</v>
      </c>
    </row>
    <row r="140" spans="1:24" x14ac:dyDescent="0.3">
      <c r="C140" s="72">
        <f t="shared" si="62"/>
        <v>2006</v>
      </c>
      <c r="D140" s="7">
        <f t="shared" si="63"/>
        <v>2007</v>
      </c>
      <c r="E140" t="s">
        <v>540</v>
      </c>
      <c r="F140" s="58">
        <v>13</v>
      </c>
      <c r="G140" s="13">
        <v>11.3</v>
      </c>
      <c r="H140" s="80" t="s">
        <v>191</v>
      </c>
      <c r="I140" s="80" t="s">
        <v>192</v>
      </c>
      <c r="J140" s="85">
        <v>1</v>
      </c>
      <c r="K140" s="55">
        <v>0</v>
      </c>
      <c r="L140" s="55">
        <v>0</v>
      </c>
      <c r="M140" s="55">
        <v>1</v>
      </c>
      <c r="N140" s="153">
        <v>1</v>
      </c>
      <c r="O140" s="120" t="s">
        <v>177</v>
      </c>
      <c r="P140" s="85">
        <f t="shared" si="61"/>
        <v>1</v>
      </c>
      <c r="Q140" s="60">
        <f t="shared" si="60"/>
        <v>1</v>
      </c>
      <c r="R140" s="72" t="s">
        <v>0</v>
      </c>
      <c r="S140" t="s">
        <v>542</v>
      </c>
      <c r="U140" t="s">
        <v>539</v>
      </c>
    </row>
    <row r="141" spans="1:24" x14ac:dyDescent="0.3">
      <c r="C141" s="72">
        <f t="shared" si="62"/>
        <v>2006</v>
      </c>
      <c r="D141" s="7">
        <f t="shared" si="63"/>
        <v>2007</v>
      </c>
      <c r="E141" t="s">
        <v>541</v>
      </c>
      <c r="F141" s="58">
        <v>13</v>
      </c>
      <c r="G141" s="13">
        <v>11.3</v>
      </c>
      <c r="H141" s="80" t="s">
        <v>191</v>
      </c>
      <c r="I141" s="80" t="s">
        <v>192</v>
      </c>
      <c r="J141" s="85">
        <v>1</v>
      </c>
      <c r="K141" s="55">
        <v>0</v>
      </c>
      <c r="L141" s="55">
        <v>0</v>
      </c>
      <c r="M141" s="55">
        <v>1</v>
      </c>
      <c r="N141" s="153">
        <v>1</v>
      </c>
      <c r="O141" s="120" t="s">
        <v>177</v>
      </c>
      <c r="P141" s="85">
        <f t="shared" si="61"/>
        <v>1</v>
      </c>
      <c r="Q141" s="60">
        <f t="shared" si="60"/>
        <v>1</v>
      </c>
      <c r="R141" s="72" t="s">
        <v>0</v>
      </c>
      <c r="S141" t="s">
        <v>547</v>
      </c>
      <c r="U141" t="s">
        <v>548</v>
      </c>
    </row>
    <row r="142" spans="1:24" x14ac:dyDescent="0.3">
      <c r="C142" s="72">
        <f t="shared" si="62"/>
        <v>2006</v>
      </c>
      <c r="D142" s="7">
        <f t="shared" si="63"/>
        <v>2007</v>
      </c>
      <c r="E142" t="s">
        <v>537</v>
      </c>
      <c r="F142" s="58">
        <v>13</v>
      </c>
      <c r="G142" s="13">
        <v>11.3</v>
      </c>
      <c r="H142" s="80" t="s">
        <v>191</v>
      </c>
      <c r="I142" s="80" t="s">
        <v>192</v>
      </c>
      <c r="J142" s="85">
        <v>1</v>
      </c>
      <c r="K142" s="55">
        <v>0</v>
      </c>
      <c r="L142" s="55">
        <v>0</v>
      </c>
      <c r="M142" s="55">
        <v>1</v>
      </c>
      <c r="N142" s="153">
        <v>1</v>
      </c>
      <c r="O142" s="120" t="s">
        <v>177</v>
      </c>
      <c r="P142" s="85">
        <f t="shared" si="61"/>
        <v>1</v>
      </c>
      <c r="Q142" s="60">
        <f t="shared" si="60"/>
        <v>1</v>
      </c>
      <c r="R142" s="72" t="s">
        <v>0</v>
      </c>
      <c r="S142" t="s">
        <v>550</v>
      </c>
      <c r="U142" t="s">
        <v>548</v>
      </c>
    </row>
    <row r="143" spans="1:24" x14ac:dyDescent="0.3">
      <c r="C143" s="72">
        <f t="shared" si="62"/>
        <v>2006</v>
      </c>
      <c r="D143" s="7">
        <f t="shared" si="63"/>
        <v>2007</v>
      </c>
      <c r="E143" t="s">
        <v>180</v>
      </c>
      <c r="F143" s="81" t="s">
        <v>156</v>
      </c>
      <c r="G143" s="13">
        <v>8.5</v>
      </c>
      <c r="H143" s="80" t="s">
        <v>191</v>
      </c>
      <c r="I143" s="80" t="s">
        <v>192</v>
      </c>
      <c r="J143" s="86">
        <v>1</v>
      </c>
      <c r="K143" s="56">
        <v>0</v>
      </c>
      <c r="L143" s="56">
        <v>0</v>
      </c>
      <c r="M143" s="56">
        <v>0</v>
      </c>
      <c r="N143" s="153">
        <v>1</v>
      </c>
      <c r="O143" s="119" t="s">
        <v>177</v>
      </c>
      <c r="P143" s="85">
        <f t="shared" si="61"/>
        <v>0</v>
      </c>
      <c r="Q143" s="60">
        <f t="shared" si="60"/>
        <v>1</v>
      </c>
      <c r="R143" s="72" t="s">
        <v>0</v>
      </c>
      <c r="S143" t="s">
        <v>120</v>
      </c>
    </row>
    <row r="144" spans="1:24" x14ac:dyDescent="0.3">
      <c r="C144" s="72">
        <f t="shared" si="62"/>
        <v>2006</v>
      </c>
      <c r="D144" s="7">
        <f t="shared" si="63"/>
        <v>2007</v>
      </c>
      <c r="E144" t="s">
        <v>181</v>
      </c>
      <c r="F144" s="58">
        <v>13</v>
      </c>
      <c r="G144" s="13">
        <v>11.3</v>
      </c>
      <c r="H144" s="80" t="s">
        <v>191</v>
      </c>
      <c r="I144" s="80" t="s">
        <v>192</v>
      </c>
      <c r="J144" s="85">
        <v>1</v>
      </c>
      <c r="K144" s="55">
        <v>1</v>
      </c>
      <c r="L144" s="55">
        <v>1</v>
      </c>
      <c r="M144" s="55">
        <v>1</v>
      </c>
      <c r="N144" s="110">
        <v>0</v>
      </c>
      <c r="O144" s="117" t="s">
        <v>181</v>
      </c>
      <c r="P144" s="85">
        <f t="shared" si="61"/>
        <v>1</v>
      </c>
      <c r="Q144" s="60">
        <f t="shared" si="60"/>
        <v>1</v>
      </c>
      <c r="R144" s="72" t="s">
        <v>0</v>
      </c>
      <c r="S144" t="s">
        <v>121</v>
      </c>
    </row>
    <row r="145" spans="1:24" x14ac:dyDescent="0.3">
      <c r="C145" s="72">
        <f t="shared" si="62"/>
        <v>2006</v>
      </c>
      <c r="D145" s="7">
        <f t="shared" si="63"/>
        <v>2007</v>
      </c>
      <c r="E145" t="s">
        <v>182</v>
      </c>
      <c r="F145" s="58">
        <v>13</v>
      </c>
      <c r="G145" s="80" t="s">
        <v>157</v>
      </c>
      <c r="H145" s="80" t="s">
        <v>191</v>
      </c>
      <c r="I145" s="80" t="s">
        <v>192</v>
      </c>
      <c r="J145" s="86">
        <v>1</v>
      </c>
      <c r="K145" s="55">
        <v>1</v>
      </c>
      <c r="L145" s="55">
        <v>1</v>
      </c>
      <c r="M145" s="55">
        <v>1</v>
      </c>
      <c r="N145" s="110">
        <v>0</v>
      </c>
      <c r="O145" s="117" t="s">
        <v>181</v>
      </c>
      <c r="P145" s="85">
        <f t="shared" si="61"/>
        <v>1</v>
      </c>
      <c r="Q145" s="60">
        <f t="shared" si="60"/>
        <v>0</v>
      </c>
      <c r="R145" s="72" t="s">
        <v>0</v>
      </c>
      <c r="S145" t="s">
        <v>122</v>
      </c>
    </row>
    <row r="146" spans="1:24" x14ac:dyDescent="0.3">
      <c r="C146" s="72">
        <f t="shared" si="62"/>
        <v>2006</v>
      </c>
      <c r="D146" s="7">
        <f t="shared" si="63"/>
        <v>2007</v>
      </c>
      <c r="E146" t="s">
        <v>183</v>
      </c>
      <c r="F146" s="81" t="s">
        <v>156</v>
      </c>
      <c r="G146" s="13">
        <v>0</v>
      </c>
      <c r="H146" s="80" t="s">
        <v>191</v>
      </c>
      <c r="I146" s="80" t="s">
        <v>192</v>
      </c>
      <c r="J146" s="86">
        <v>0</v>
      </c>
      <c r="K146" s="55">
        <v>1</v>
      </c>
      <c r="L146" s="55">
        <v>1</v>
      </c>
      <c r="M146" s="55">
        <v>1</v>
      </c>
      <c r="N146" s="110">
        <v>0</v>
      </c>
      <c r="O146" s="117" t="s">
        <v>181</v>
      </c>
      <c r="P146" s="85">
        <f t="shared" si="61"/>
        <v>0</v>
      </c>
      <c r="Q146" s="60">
        <f t="shared" si="60"/>
        <v>0</v>
      </c>
      <c r="R146" s="72" t="s">
        <v>0</v>
      </c>
      <c r="S146" t="s">
        <v>123</v>
      </c>
    </row>
    <row r="147" spans="1:24" x14ac:dyDescent="0.3">
      <c r="A147" t="s">
        <v>0</v>
      </c>
      <c r="C147" s="72">
        <f t="shared" si="62"/>
        <v>2006</v>
      </c>
      <c r="D147" s="7">
        <f t="shared" si="63"/>
        <v>2007</v>
      </c>
      <c r="E147" s="31" t="s">
        <v>184</v>
      </c>
      <c r="F147" s="81" t="s">
        <v>156</v>
      </c>
      <c r="G147" s="80" t="s">
        <v>157</v>
      </c>
      <c r="H147" s="13">
        <v>0</v>
      </c>
      <c r="I147" s="13">
        <v>0</v>
      </c>
      <c r="J147" s="86">
        <v>0</v>
      </c>
      <c r="K147" s="61">
        <v>1</v>
      </c>
      <c r="L147" s="55">
        <v>0</v>
      </c>
      <c r="M147" s="55">
        <v>1</v>
      </c>
      <c r="N147" s="110">
        <v>0</v>
      </c>
      <c r="O147" s="118" t="s">
        <v>230</v>
      </c>
      <c r="P147" s="85">
        <f t="shared" si="61"/>
        <v>0</v>
      </c>
      <c r="Q147" s="60">
        <f t="shared" si="60"/>
        <v>0</v>
      </c>
      <c r="R147" s="72" t="s">
        <v>0</v>
      </c>
      <c r="S147" t="s">
        <v>124</v>
      </c>
      <c r="U147" s="152" t="s">
        <v>367</v>
      </c>
    </row>
    <row r="148" spans="1:24" x14ac:dyDescent="0.3">
      <c r="C148" s="72">
        <f t="shared" si="62"/>
        <v>2006</v>
      </c>
      <c r="D148" s="7">
        <f t="shared" si="63"/>
        <v>2007</v>
      </c>
      <c r="E148" t="s">
        <v>524</v>
      </c>
      <c r="F148" s="58">
        <v>13</v>
      </c>
      <c r="G148" s="13">
        <v>11.3</v>
      </c>
      <c r="H148" s="80" t="s">
        <v>191</v>
      </c>
      <c r="I148" s="80" t="s">
        <v>192</v>
      </c>
      <c r="J148" s="85">
        <v>1</v>
      </c>
      <c r="K148" s="55">
        <v>1</v>
      </c>
      <c r="L148" s="55">
        <v>1</v>
      </c>
      <c r="M148" s="55">
        <v>1</v>
      </c>
      <c r="N148" s="110">
        <v>0</v>
      </c>
      <c r="O148" s="117" t="s">
        <v>181</v>
      </c>
      <c r="P148" s="85">
        <f t="shared" ref="P148" si="66">IF(AND(ISNUMBER(F148), F148&gt;0), 1, 0)</f>
        <v>1</v>
      </c>
      <c r="Q148" s="60">
        <f t="shared" ref="Q148" si="67">IF(AND(ISNUMBER(G148), G148&gt;0), 1, 0)</f>
        <v>1</v>
      </c>
      <c r="R148" s="72" t="s">
        <v>0</v>
      </c>
      <c r="S148" t="s">
        <v>531</v>
      </c>
    </row>
    <row r="149" spans="1:24" x14ac:dyDescent="0.3">
      <c r="C149" s="72">
        <f t="shared" si="62"/>
        <v>2006</v>
      </c>
      <c r="D149" s="7">
        <f t="shared" si="63"/>
        <v>2007</v>
      </c>
      <c r="E149" t="s">
        <v>544</v>
      </c>
      <c r="F149" s="75">
        <v>13</v>
      </c>
      <c r="G149" s="13">
        <v>11.3</v>
      </c>
      <c r="H149" s="80" t="s">
        <v>191</v>
      </c>
      <c r="I149" s="80" t="s">
        <v>192</v>
      </c>
      <c r="J149" s="86">
        <v>1</v>
      </c>
      <c r="K149" s="55">
        <v>0</v>
      </c>
      <c r="L149" s="55">
        <v>1</v>
      </c>
      <c r="M149" s="55">
        <v>1</v>
      </c>
      <c r="N149" s="153">
        <v>1</v>
      </c>
      <c r="O149" s="120" t="s">
        <v>181</v>
      </c>
      <c r="P149" s="85">
        <f t="shared" si="61"/>
        <v>1</v>
      </c>
      <c r="Q149" s="60">
        <f t="shared" si="60"/>
        <v>1</v>
      </c>
      <c r="R149" s="72" t="s">
        <v>0</v>
      </c>
      <c r="S149" t="s">
        <v>543</v>
      </c>
      <c r="U149" t="s">
        <v>539</v>
      </c>
    </row>
    <row r="150" spans="1:24" x14ac:dyDescent="0.3">
      <c r="C150" s="72">
        <f t="shared" si="62"/>
        <v>2006</v>
      </c>
      <c r="D150" s="7">
        <f t="shared" si="63"/>
        <v>2007</v>
      </c>
      <c r="E150" t="s">
        <v>545</v>
      </c>
      <c r="F150" s="75">
        <v>13</v>
      </c>
      <c r="G150" s="13">
        <v>11.3</v>
      </c>
      <c r="H150" s="80" t="s">
        <v>191</v>
      </c>
      <c r="I150" s="80" t="s">
        <v>192</v>
      </c>
      <c r="J150" s="86">
        <v>1</v>
      </c>
      <c r="K150" s="55">
        <v>0</v>
      </c>
      <c r="L150" s="55">
        <v>1</v>
      </c>
      <c r="M150" s="55">
        <v>1</v>
      </c>
      <c r="N150" s="153">
        <v>1</v>
      </c>
      <c r="O150" s="120" t="s">
        <v>181</v>
      </c>
      <c r="P150" s="85">
        <f t="shared" si="61"/>
        <v>1</v>
      </c>
      <c r="Q150" s="60">
        <f t="shared" si="60"/>
        <v>1</v>
      </c>
      <c r="R150" s="72" t="s">
        <v>0</v>
      </c>
      <c r="S150" t="s">
        <v>546</v>
      </c>
      <c r="U150" t="s">
        <v>548</v>
      </c>
    </row>
    <row r="151" spans="1:24" x14ac:dyDescent="0.3">
      <c r="C151" s="72">
        <f t="shared" si="62"/>
        <v>2006</v>
      </c>
      <c r="D151" s="7">
        <f t="shared" si="63"/>
        <v>2007</v>
      </c>
      <c r="E151" t="s">
        <v>534</v>
      </c>
      <c r="F151" s="75">
        <v>13</v>
      </c>
      <c r="G151" s="13">
        <v>11.3</v>
      </c>
      <c r="H151" s="80" t="s">
        <v>191</v>
      </c>
      <c r="I151" s="80" t="s">
        <v>192</v>
      </c>
      <c r="J151" s="86">
        <v>1</v>
      </c>
      <c r="K151" s="55">
        <v>0</v>
      </c>
      <c r="L151" s="55">
        <v>1</v>
      </c>
      <c r="M151" s="55">
        <v>1</v>
      </c>
      <c r="N151" s="153">
        <v>1</v>
      </c>
      <c r="O151" s="120" t="s">
        <v>181</v>
      </c>
      <c r="P151" s="85">
        <f t="shared" si="61"/>
        <v>1</v>
      </c>
      <c r="Q151" s="60">
        <f t="shared" si="60"/>
        <v>1</v>
      </c>
      <c r="R151" s="72" t="s">
        <v>0</v>
      </c>
      <c r="S151" t="s">
        <v>549</v>
      </c>
      <c r="U151" t="s">
        <v>548</v>
      </c>
    </row>
    <row r="152" spans="1:24" x14ac:dyDescent="0.3">
      <c r="C152" s="72">
        <f t="shared" si="62"/>
        <v>2006</v>
      </c>
      <c r="D152" s="7">
        <f t="shared" si="63"/>
        <v>2007</v>
      </c>
      <c r="E152" t="s">
        <v>185</v>
      </c>
      <c r="F152" s="75">
        <v>12</v>
      </c>
      <c r="G152" s="13">
        <v>10</v>
      </c>
      <c r="H152" s="80" t="s">
        <v>191</v>
      </c>
      <c r="I152" s="80" t="s">
        <v>192</v>
      </c>
      <c r="J152" s="86">
        <v>1</v>
      </c>
      <c r="K152" s="55">
        <v>0</v>
      </c>
      <c r="L152" s="55">
        <v>1</v>
      </c>
      <c r="M152" s="55">
        <v>0</v>
      </c>
      <c r="N152" s="153">
        <v>1</v>
      </c>
      <c r="O152" s="120" t="s">
        <v>181</v>
      </c>
      <c r="P152" s="85">
        <f t="shared" si="61"/>
        <v>1</v>
      </c>
      <c r="Q152" s="60">
        <f t="shared" si="60"/>
        <v>1</v>
      </c>
      <c r="R152" s="72" t="s">
        <v>0</v>
      </c>
      <c r="S152" t="s">
        <v>125</v>
      </c>
    </row>
    <row r="153" spans="1:24" x14ac:dyDescent="0.3">
      <c r="C153" s="72">
        <f t="shared" si="62"/>
        <v>2006</v>
      </c>
      <c r="D153" s="7">
        <f t="shared" si="63"/>
        <v>2007</v>
      </c>
      <c r="E153" t="s">
        <v>371</v>
      </c>
      <c r="F153" s="81" t="s">
        <v>156</v>
      </c>
      <c r="G153" s="13">
        <v>11.3</v>
      </c>
      <c r="H153" s="80" t="s">
        <v>191</v>
      </c>
      <c r="I153" s="80" t="s">
        <v>192</v>
      </c>
      <c r="J153" s="85">
        <v>1</v>
      </c>
      <c r="K153" s="55">
        <v>-1</v>
      </c>
      <c r="L153" s="55">
        <v>1</v>
      </c>
      <c r="M153" s="55">
        <v>1</v>
      </c>
      <c r="N153" s="153">
        <v>1</v>
      </c>
      <c r="O153" s="117" t="s">
        <v>181</v>
      </c>
      <c r="P153" s="85">
        <f t="shared" si="61"/>
        <v>0</v>
      </c>
      <c r="Q153" s="60">
        <f t="shared" si="60"/>
        <v>1</v>
      </c>
      <c r="R153" s="72" t="s">
        <v>0</v>
      </c>
      <c r="S153" t="s">
        <v>372</v>
      </c>
    </row>
    <row r="154" spans="1:24" x14ac:dyDescent="0.3">
      <c r="C154" s="72">
        <f t="shared" si="62"/>
        <v>2006</v>
      </c>
      <c r="D154" s="7">
        <f t="shared" si="63"/>
        <v>2007</v>
      </c>
      <c r="E154" t="s">
        <v>370</v>
      </c>
      <c r="F154" s="81" t="s">
        <v>156</v>
      </c>
      <c r="G154" s="13">
        <v>11.3</v>
      </c>
      <c r="H154" s="80" t="s">
        <v>191</v>
      </c>
      <c r="I154" s="80" t="s">
        <v>192</v>
      </c>
      <c r="J154" s="85">
        <v>1</v>
      </c>
      <c r="K154" s="55">
        <v>-1</v>
      </c>
      <c r="L154" s="55">
        <v>1</v>
      </c>
      <c r="M154" s="55">
        <v>1</v>
      </c>
      <c r="N154" s="153">
        <v>1</v>
      </c>
      <c r="O154" s="117" t="s">
        <v>181</v>
      </c>
      <c r="P154" s="85">
        <f t="shared" si="61"/>
        <v>0</v>
      </c>
      <c r="Q154" s="60">
        <f t="shared" si="60"/>
        <v>1</v>
      </c>
      <c r="R154" s="72" t="s">
        <v>0</v>
      </c>
      <c r="S154" t="s">
        <v>373</v>
      </c>
    </row>
    <row r="155" spans="1:24" x14ac:dyDescent="0.3">
      <c r="C155" s="72">
        <f t="shared" si="62"/>
        <v>2006</v>
      </c>
      <c r="D155" s="7">
        <f t="shared" si="63"/>
        <v>2007</v>
      </c>
      <c r="E155" t="s">
        <v>186</v>
      </c>
      <c r="F155" s="59">
        <v>0</v>
      </c>
      <c r="G155" s="80" t="s">
        <v>157</v>
      </c>
      <c r="H155" s="80" t="s">
        <v>191</v>
      </c>
      <c r="I155" s="80" t="s">
        <v>192</v>
      </c>
      <c r="J155" s="151">
        <v>0</v>
      </c>
      <c r="K155" s="55">
        <v>1</v>
      </c>
      <c r="L155" s="55">
        <v>0</v>
      </c>
      <c r="M155" s="55">
        <v>0</v>
      </c>
      <c r="N155" s="110">
        <v>0</v>
      </c>
      <c r="O155" s="117" t="s">
        <v>177</v>
      </c>
      <c r="P155" s="85">
        <f t="shared" si="61"/>
        <v>0</v>
      </c>
      <c r="Q155" s="60">
        <f t="shared" si="60"/>
        <v>0</v>
      </c>
      <c r="R155" s="72" t="s">
        <v>0</v>
      </c>
      <c r="S155" t="s">
        <v>126</v>
      </c>
    </row>
    <row r="156" spans="1:24" x14ac:dyDescent="0.3">
      <c r="C156" s="72">
        <f t="shared" si="62"/>
        <v>2006</v>
      </c>
      <c r="D156" s="7">
        <f t="shared" si="63"/>
        <v>2007</v>
      </c>
      <c r="E156" t="s">
        <v>187</v>
      </c>
      <c r="F156" s="81" t="s">
        <v>156</v>
      </c>
      <c r="G156" s="60">
        <v>13</v>
      </c>
      <c r="H156" s="80" t="s">
        <v>191</v>
      </c>
      <c r="I156" s="80" t="s">
        <v>192</v>
      </c>
      <c r="J156" s="151">
        <v>0</v>
      </c>
      <c r="K156" s="61">
        <v>1</v>
      </c>
      <c r="L156" s="55">
        <v>0</v>
      </c>
      <c r="M156" s="55">
        <v>0</v>
      </c>
      <c r="N156" s="110">
        <v>0</v>
      </c>
      <c r="O156" s="117" t="s">
        <v>177</v>
      </c>
      <c r="P156" s="85">
        <f t="shared" si="61"/>
        <v>0</v>
      </c>
      <c r="Q156" s="60">
        <f t="shared" si="60"/>
        <v>1</v>
      </c>
      <c r="R156" s="72" t="s">
        <v>0</v>
      </c>
      <c r="S156" t="s">
        <v>127</v>
      </c>
      <c r="X156" t="s">
        <v>139</v>
      </c>
    </row>
    <row r="157" spans="1:24" x14ac:dyDescent="0.3">
      <c r="C157" s="72">
        <f t="shared" si="62"/>
        <v>2006</v>
      </c>
      <c r="D157" s="7">
        <f t="shared" si="63"/>
        <v>2007</v>
      </c>
      <c r="E157" t="s">
        <v>188</v>
      </c>
      <c r="F157" s="81" t="s">
        <v>156</v>
      </c>
      <c r="G157" s="60">
        <v>13</v>
      </c>
      <c r="H157" s="80" t="s">
        <v>191</v>
      </c>
      <c r="I157" s="80" t="s">
        <v>192</v>
      </c>
      <c r="J157" s="151">
        <v>0</v>
      </c>
      <c r="K157" s="55">
        <v>1</v>
      </c>
      <c r="L157" s="55">
        <v>0</v>
      </c>
      <c r="M157" s="55">
        <v>0</v>
      </c>
      <c r="N157" s="110">
        <v>0</v>
      </c>
      <c r="O157" s="117" t="s">
        <v>177</v>
      </c>
      <c r="P157" s="85">
        <f t="shared" si="61"/>
        <v>0</v>
      </c>
      <c r="Q157" s="60">
        <f t="shared" si="60"/>
        <v>1</v>
      </c>
      <c r="R157" s="72" t="s">
        <v>0</v>
      </c>
      <c r="S157" t="s">
        <v>128</v>
      </c>
      <c r="X157" t="s">
        <v>139</v>
      </c>
    </row>
    <row r="158" spans="1:24" x14ac:dyDescent="0.3">
      <c r="C158" s="72">
        <f t="shared" si="62"/>
        <v>2006</v>
      </c>
      <c r="D158" s="7">
        <f t="shared" si="63"/>
        <v>2007</v>
      </c>
      <c r="E158" t="s">
        <v>384</v>
      </c>
      <c r="F158" s="58">
        <v>16</v>
      </c>
      <c r="G158" s="13">
        <v>14</v>
      </c>
      <c r="H158" s="80" t="s">
        <v>191</v>
      </c>
      <c r="I158" s="80" t="s">
        <v>192</v>
      </c>
      <c r="J158" s="85">
        <v>1</v>
      </c>
      <c r="K158" s="55">
        <v>1</v>
      </c>
      <c r="L158" s="55">
        <v>0</v>
      </c>
      <c r="M158" s="55">
        <v>1</v>
      </c>
      <c r="N158" s="110">
        <v>0</v>
      </c>
      <c r="O158" s="117" t="s">
        <v>177</v>
      </c>
      <c r="P158" s="85">
        <v>0</v>
      </c>
      <c r="Q158" s="60">
        <f t="shared" si="60"/>
        <v>1</v>
      </c>
      <c r="R158" s="72" t="s">
        <v>0</v>
      </c>
      <c r="S158" t="s">
        <v>385</v>
      </c>
      <c r="U158" s="158" t="s">
        <v>386</v>
      </c>
    </row>
    <row r="159" spans="1:24" x14ac:dyDescent="0.3">
      <c r="A159" t="s">
        <v>0</v>
      </c>
      <c r="C159" s="72">
        <f t="shared" si="62"/>
        <v>2006</v>
      </c>
      <c r="D159" s="7">
        <f t="shared" si="63"/>
        <v>2007</v>
      </c>
      <c r="E159" s="31" t="s">
        <v>189</v>
      </c>
      <c r="F159" s="81" t="s">
        <v>156</v>
      </c>
      <c r="G159" s="13">
        <v>0</v>
      </c>
      <c r="H159" s="80" t="s">
        <v>191</v>
      </c>
      <c r="I159" s="80" t="s">
        <v>192</v>
      </c>
      <c r="J159" s="86">
        <v>0</v>
      </c>
      <c r="K159" s="55">
        <v>1</v>
      </c>
      <c r="L159" s="55">
        <v>0</v>
      </c>
      <c r="M159" s="55">
        <v>1</v>
      </c>
      <c r="N159" s="110">
        <v>0</v>
      </c>
      <c r="O159" s="118" t="s">
        <v>230</v>
      </c>
      <c r="P159" s="85">
        <f t="shared" ref="P159:P160" si="68">IF(AND(ISNUMBER(F159), F159&gt;0), 1, 0)</f>
        <v>0</v>
      </c>
      <c r="Q159" s="60">
        <f t="shared" si="60"/>
        <v>0</v>
      </c>
      <c r="R159" s="72" t="s">
        <v>0</v>
      </c>
      <c r="S159" t="s">
        <v>129</v>
      </c>
      <c r="U159" s="152" t="s">
        <v>367</v>
      </c>
    </row>
    <row r="160" spans="1:24" x14ac:dyDescent="0.3">
      <c r="A160" t="s">
        <v>0</v>
      </c>
      <c r="C160" s="72">
        <f t="shared" si="62"/>
        <v>2006</v>
      </c>
      <c r="D160" s="7">
        <f t="shared" si="63"/>
        <v>2007</v>
      </c>
      <c r="E160" s="31" t="s">
        <v>190</v>
      </c>
      <c r="F160" s="59">
        <v>0</v>
      </c>
      <c r="G160" s="13">
        <v>0</v>
      </c>
      <c r="H160" s="80" t="s">
        <v>191</v>
      </c>
      <c r="I160" s="80" t="s">
        <v>192</v>
      </c>
      <c r="J160" s="86">
        <v>0</v>
      </c>
      <c r="K160" s="61">
        <v>1</v>
      </c>
      <c r="L160" s="55">
        <v>0</v>
      </c>
      <c r="M160" s="55">
        <v>1</v>
      </c>
      <c r="N160" s="110">
        <v>0</v>
      </c>
      <c r="O160" s="118" t="s">
        <v>230</v>
      </c>
      <c r="P160" s="85">
        <f t="shared" si="68"/>
        <v>0</v>
      </c>
      <c r="Q160" s="60">
        <f t="shared" si="60"/>
        <v>0</v>
      </c>
      <c r="R160" s="72" t="s">
        <v>0</v>
      </c>
      <c r="S160" t="s">
        <v>130</v>
      </c>
      <c r="U160" s="152" t="s">
        <v>367</v>
      </c>
    </row>
    <row r="161" spans="1:21" x14ac:dyDescent="0.3">
      <c r="A161" t="s">
        <v>533</v>
      </c>
      <c r="E161" s="159"/>
      <c r="F161" s="159"/>
      <c r="G161" s="159"/>
      <c r="H161" s="160"/>
      <c r="I161" s="160"/>
      <c r="J161" s="160"/>
      <c r="K161" s="160"/>
      <c r="L161" s="160"/>
      <c r="M161" s="160"/>
      <c r="N161" s="160"/>
      <c r="O161" s="160"/>
      <c r="P161" s="160"/>
      <c r="Q161" s="160"/>
      <c r="R161" s="160"/>
      <c r="S161" s="160"/>
      <c r="T161" s="160"/>
    </row>
    <row r="162" spans="1:21" x14ac:dyDescent="0.3">
      <c r="C162" s="71">
        <v>2014</v>
      </c>
      <c r="D162" s="71">
        <v>2014</v>
      </c>
      <c r="E162" t="s">
        <v>176</v>
      </c>
      <c r="F162" s="82" t="s">
        <v>156</v>
      </c>
      <c r="G162" s="80" t="s">
        <v>157</v>
      </c>
      <c r="H162" s="80" t="s">
        <v>191</v>
      </c>
      <c r="I162" s="80" t="s">
        <v>192</v>
      </c>
      <c r="J162" s="85">
        <v>1</v>
      </c>
      <c r="K162" s="55">
        <v>-1</v>
      </c>
      <c r="L162" s="55">
        <v>0</v>
      </c>
      <c r="M162" s="55">
        <v>0</v>
      </c>
      <c r="N162" s="110">
        <v>0</v>
      </c>
      <c r="O162" s="117" t="s">
        <v>177</v>
      </c>
      <c r="P162" s="85">
        <f>IF(AND(ISNUMBER(F162), F162&gt;0), 1, 0)</f>
        <v>0</v>
      </c>
      <c r="Q162" s="60">
        <f t="shared" ref="Q162:Q187" si="69">IF(AND(ISNUMBER(G162), G162&gt;0), 1, 0)</f>
        <v>0</v>
      </c>
      <c r="R162" s="72" t="s">
        <v>0</v>
      </c>
      <c r="S162" t="s">
        <v>116</v>
      </c>
    </row>
    <row r="163" spans="1:21" x14ac:dyDescent="0.3">
      <c r="C163" s="72">
        <f>C162</f>
        <v>2014</v>
      </c>
      <c r="D163" s="7">
        <f>D162</f>
        <v>2014</v>
      </c>
      <c r="E163" t="s">
        <v>177</v>
      </c>
      <c r="F163" s="58">
        <v>13</v>
      </c>
      <c r="G163" s="13">
        <v>11.3</v>
      </c>
      <c r="H163" s="80" t="s">
        <v>191</v>
      </c>
      <c r="I163" s="80" t="s">
        <v>192</v>
      </c>
      <c r="J163" s="85">
        <v>1</v>
      </c>
      <c r="K163" s="55">
        <v>1</v>
      </c>
      <c r="L163" s="55">
        <v>0</v>
      </c>
      <c r="M163" s="55">
        <v>1</v>
      </c>
      <c r="N163" s="110">
        <v>0</v>
      </c>
      <c r="O163" s="117" t="s">
        <v>177</v>
      </c>
      <c r="P163" s="85">
        <f t="shared" ref="P163:P184" si="70">IF(AND(ISNUMBER(F163), F163&gt;0), 1, 0)</f>
        <v>1</v>
      </c>
      <c r="Q163" s="60">
        <f t="shared" si="69"/>
        <v>1</v>
      </c>
      <c r="R163" s="72" t="s">
        <v>0</v>
      </c>
      <c r="S163" t="s">
        <v>117</v>
      </c>
    </row>
    <row r="164" spans="1:21" x14ac:dyDescent="0.3">
      <c r="C164" s="72">
        <f t="shared" ref="C164:C187" si="71">C163</f>
        <v>2014</v>
      </c>
      <c r="D164" s="7">
        <f t="shared" ref="D164:D187" si="72">D163</f>
        <v>2014</v>
      </c>
      <c r="E164" t="s">
        <v>178</v>
      </c>
      <c r="F164" s="58">
        <v>13</v>
      </c>
      <c r="G164" s="13">
        <v>11.3</v>
      </c>
      <c r="H164" s="80" t="s">
        <v>191</v>
      </c>
      <c r="I164" s="80" t="s">
        <v>192</v>
      </c>
      <c r="J164" s="85">
        <v>1</v>
      </c>
      <c r="K164" s="55">
        <v>1</v>
      </c>
      <c r="L164" s="55">
        <v>0</v>
      </c>
      <c r="M164" s="55">
        <v>1</v>
      </c>
      <c r="N164" s="110">
        <v>0</v>
      </c>
      <c r="O164" s="117" t="s">
        <v>177</v>
      </c>
      <c r="P164" s="85">
        <f t="shared" si="70"/>
        <v>1</v>
      </c>
      <c r="Q164" s="60">
        <f t="shared" si="69"/>
        <v>1</v>
      </c>
      <c r="R164" s="72" t="s">
        <v>0</v>
      </c>
      <c r="S164" t="s">
        <v>118</v>
      </c>
    </row>
    <row r="165" spans="1:21" x14ac:dyDescent="0.3">
      <c r="C165" s="72">
        <f t="shared" si="71"/>
        <v>2014</v>
      </c>
      <c r="D165" s="7">
        <f t="shared" si="72"/>
        <v>2014</v>
      </c>
      <c r="E165" t="s">
        <v>179</v>
      </c>
      <c r="F165" s="58">
        <v>13</v>
      </c>
      <c r="G165" s="13">
        <v>11.3</v>
      </c>
      <c r="H165" s="80" t="s">
        <v>191</v>
      </c>
      <c r="I165" s="80" t="s">
        <v>192</v>
      </c>
      <c r="J165" s="85">
        <v>0</v>
      </c>
      <c r="K165" s="55">
        <v>1</v>
      </c>
      <c r="L165" s="55">
        <v>0</v>
      </c>
      <c r="M165" s="55">
        <v>1</v>
      </c>
      <c r="N165" s="110">
        <v>0</v>
      </c>
      <c r="O165" s="117" t="s">
        <v>177</v>
      </c>
      <c r="P165" s="85">
        <f t="shared" si="70"/>
        <v>1</v>
      </c>
      <c r="Q165" s="60">
        <f t="shared" si="69"/>
        <v>1</v>
      </c>
      <c r="R165" s="72" t="s">
        <v>0</v>
      </c>
      <c r="S165" t="s">
        <v>119</v>
      </c>
    </row>
    <row r="166" spans="1:21" x14ac:dyDescent="0.3">
      <c r="C166" s="72">
        <f t="shared" ref="C166:C183" si="73">C165</f>
        <v>2014</v>
      </c>
      <c r="D166" s="7">
        <f t="shared" ref="D166:D183" si="74">D165</f>
        <v>2014</v>
      </c>
      <c r="E166" t="s">
        <v>529</v>
      </c>
      <c r="F166" s="58">
        <v>13</v>
      </c>
      <c r="G166" s="13">
        <v>11.3</v>
      </c>
      <c r="H166" s="80" t="s">
        <v>191</v>
      </c>
      <c r="I166" s="80" t="s">
        <v>192</v>
      </c>
      <c r="J166" s="85">
        <v>1</v>
      </c>
      <c r="K166" s="55">
        <v>1</v>
      </c>
      <c r="L166" s="55">
        <v>0</v>
      </c>
      <c r="M166" s="55">
        <v>1</v>
      </c>
      <c r="N166" s="110">
        <v>0</v>
      </c>
      <c r="O166" s="117" t="s">
        <v>177</v>
      </c>
      <c r="P166" s="85">
        <f t="shared" si="70"/>
        <v>1</v>
      </c>
      <c r="Q166" s="60">
        <f t="shared" si="69"/>
        <v>1</v>
      </c>
      <c r="R166" s="72" t="s">
        <v>0</v>
      </c>
      <c r="S166" t="s">
        <v>530</v>
      </c>
    </row>
    <row r="167" spans="1:21" x14ac:dyDescent="0.3">
      <c r="C167" s="72">
        <f t="shared" si="73"/>
        <v>2014</v>
      </c>
      <c r="D167" s="7">
        <f t="shared" si="74"/>
        <v>2014</v>
      </c>
      <c r="E167" t="s">
        <v>540</v>
      </c>
      <c r="F167" s="58">
        <v>13</v>
      </c>
      <c r="G167" s="13">
        <v>11.3</v>
      </c>
      <c r="H167" s="80" t="s">
        <v>191</v>
      </c>
      <c r="I167" s="80" t="s">
        <v>192</v>
      </c>
      <c r="J167" s="85">
        <v>1</v>
      </c>
      <c r="K167" s="55">
        <v>0</v>
      </c>
      <c r="L167" s="55">
        <v>0</v>
      </c>
      <c r="M167" s="55">
        <v>1</v>
      </c>
      <c r="N167" s="153">
        <v>1</v>
      </c>
      <c r="O167" s="120" t="s">
        <v>177</v>
      </c>
      <c r="P167" s="85">
        <f t="shared" si="70"/>
        <v>1</v>
      </c>
      <c r="Q167" s="60">
        <f t="shared" si="69"/>
        <v>1</v>
      </c>
      <c r="R167" s="72" t="s">
        <v>0</v>
      </c>
      <c r="S167" t="s">
        <v>542</v>
      </c>
      <c r="U167" t="s">
        <v>539</v>
      </c>
    </row>
    <row r="168" spans="1:21" x14ac:dyDescent="0.3">
      <c r="C168" s="72">
        <f t="shared" si="73"/>
        <v>2014</v>
      </c>
      <c r="D168" s="7">
        <f t="shared" si="74"/>
        <v>2014</v>
      </c>
      <c r="E168" t="s">
        <v>541</v>
      </c>
      <c r="F168" s="58">
        <v>13</v>
      </c>
      <c r="G168" s="13">
        <v>11.3</v>
      </c>
      <c r="H168" s="80" t="s">
        <v>191</v>
      </c>
      <c r="I168" s="80" t="s">
        <v>192</v>
      </c>
      <c r="J168" s="85">
        <v>1</v>
      </c>
      <c r="K168" s="55">
        <v>0</v>
      </c>
      <c r="L168" s="55">
        <v>0</v>
      </c>
      <c r="M168" s="55">
        <v>1</v>
      </c>
      <c r="N168" s="153">
        <v>1</v>
      </c>
      <c r="O168" s="120" t="s">
        <v>177</v>
      </c>
      <c r="P168" s="85">
        <f t="shared" si="70"/>
        <v>1</v>
      </c>
      <c r="Q168" s="60">
        <f t="shared" si="69"/>
        <v>1</v>
      </c>
      <c r="R168" s="72" t="s">
        <v>0</v>
      </c>
      <c r="S168" t="s">
        <v>547</v>
      </c>
      <c r="U168" t="s">
        <v>548</v>
      </c>
    </row>
    <row r="169" spans="1:21" x14ac:dyDescent="0.3">
      <c r="C169" s="72">
        <f t="shared" si="73"/>
        <v>2014</v>
      </c>
      <c r="D169" s="7">
        <f t="shared" si="74"/>
        <v>2014</v>
      </c>
      <c r="E169" t="s">
        <v>537</v>
      </c>
      <c r="F169" s="58">
        <v>13</v>
      </c>
      <c r="G169" s="13">
        <v>11.3</v>
      </c>
      <c r="H169" s="80" t="s">
        <v>191</v>
      </c>
      <c r="I169" s="80" t="s">
        <v>192</v>
      </c>
      <c r="J169" s="85">
        <v>1</v>
      </c>
      <c r="K169" s="55">
        <v>0</v>
      </c>
      <c r="L169" s="55">
        <v>0</v>
      </c>
      <c r="M169" s="55">
        <v>1</v>
      </c>
      <c r="N169" s="153">
        <v>1</v>
      </c>
      <c r="O169" s="120" t="s">
        <v>177</v>
      </c>
      <c r="P169" s="85">
        <f t="shared" si="70"/>
        <v>1</v>
      </c>
      <c r="Q169" s="60">
        <f t="shared" si="69"/>
        <v>1</v>
      </c>
      <c r="R169" s="72" t="s">
        <v>0</v>
      </c>
      <c r="S169" t="s">
        <v>550</v>
      </c>
      <c r="U169" t="s">
        <v>548</v>
      </c>
    </row>
    <row r="170" spans="1:21" x14ac:dyDescent="0.3">
      <c r="C170" s="72">
        <f t="shared" si="73"/>
        <v>2014</v>
      </c>
      <c r="D170" s="7">
        <f t="shared" si="74"/>
        <v>2014</v>
      </c>
      <c r="E170" t="s">
        <v>180</v>
      </c>
      <c r="F170" s="81" t="s">
        <v>156</v>
      </c>
      <c r="G170" s="13">
        <v>8.5</v>
      </c>
      <c r="H170" s="80" t="s">
        <v>191</v>
      </c>
      <c r="I170" s="80" t="s">
        <v>192</v>
      </c>
      <c r="J170" s="86">
        <v>1</v>
      </c>
      <c r="K170" s="56">
        <v>0</v>
      </c>
      <c r="L170" s="56">
        <v>0</v>
      </c>
      <c r="M170" s="56">
        <v>0</v>
      </c>
      <c r="N170" s="153">
        <v>1</v>
      </c>
      <c r="O170" s="119" t="s">
        <v>177</v>
      </c>
      <c r="P170" s="85">
        <f t="shared" si="70"/>
        <v>0</v>
      </c>
      <c r="Q170" s="60">
        <f t="shared" si="69"/>
        <v>1</v>
      </c>
      <c r="R170" s="72" t="s">
        <v>0</v>
      </c>
      <c r="S170" t="s">
        <v>120</v>
      </c>
    </row>
    <row r="171" spans="1:21" x14ac:dyDescent="0.3">
      <c r="C171" s="72">
        <f t="shared" si="73"/>
        <v>2014</v>
      </c>
      <c r="D171" s="7">
        <f t="shared" si="74"/>
        <v>2014</v>
      </c>
      <c r="E171" t="s">
        <v>181</v>
      </c>
      <c r="F171" s="58">
        <v>13</v>
      </c>
      <c r="G171" s="13">
        <v>11.3</v>
      </c>
      <c r="H171" s="80" t="s">
        <v>191</v>
      </c>
      <c r="I171" s="80" t="s">
        <v>192</v>
      </c>
      <c r="J171" s="85">
        <v>1</v>
      </c>
      <c r="K171" s="55">
        <v>1</v>
      </c>
      <c r="L171" s="55">
        <v>1</v>
      </c>
      <c r="M171" s="55">
        <v>1</v>
      </c>
      <c r="N171" s="110">
        <v>0</v>
      </c>
      <c r="O171" s="117" t="s">
        <v>181</v>
      </c>
      <c r="P171" s="85">
        <f t="shared" si="70"/>
        <v>1</v>
      </c>
      <c r="Q171" s="60">
        <f t="shared" si="69"/>
        <v>1</v>
      </c>
      <c r="R171" s="72" t="s">
        <v>0</v>
      </c>
      <c r="S171" t="s">
        <v>121</v>
      </c>
    </row>
    <row r="172" spans="1:21" x14ac:dyDescent="0.3">
      <c r="C172" s="72">
        <f t="shared" si="73"/>
        <v>2014</v>
      </c>
      <c r="D172" s="7">
        <f t="shared" si="74"/>
        <v>2014</v>
      </c>
      <c r="E172" t="s">
        <v>182</v>
      </c>
      <c r="F172" s="58">
        <v>13</v>
      </c>
      <c r="G172" s="80" t="s">
        <v>157</v>
      </c>
      <c r="H172" s="80" t="s">
        <v>191</v>
      </c>
      <c r="I172" s="80" t="s">
        <v>192</v>
      </c>
      <c r="J172" s="86">
        <v>1</v>
      </c>
      <c r="K172" s="55">
        <v>1</v>
      </c>
      <c r="L172" s="55">
        <v>1</v>
      </c>
      <c r="M172" s="55">
        <v>1</v>
      </c>
      <c r="N172" s="110">
        <v>0</v>
      </c>
      <c r="O172" s="117" t="s">
        <v>181</v>
      </c>
      <c r="P172" s="85">
        <f t="shared" si="70"/>
        <v>1</v>
      </c>
      <c r="Q172" s="60">
        <f t="shared" si="69"/>
        <v>0</v>
      </c>
      <c r="R172" s="72" t="s">
        <v>0</v>
      </c>
      <c r="S172" t="s">
        <v>122</v>
      </c>
    </row>
    <row r="173" spans="1:21" x14ac:dyDescent="0.3">
      <c r="C173" s="72">
        <f t="shared" si="73"/>
        <v>2014</v>
      </c>
      <c r="D173" s="7">
        <f t="shared" si="74"/>
        <v>2014</v>
      </c>
      <c r="E173" t="s">
        <v>183</v>
      </c>
      <c r="F173" s="81" t="s">
        <v>156</v>
      </c>
      <c r="G173" s="13">
        <v>0</v>
      </c>
      <c r="H173" s="80" t="s">
        <v>191</v>
      </c>
      <c r="I173" s="80" t="s">
        <v>192</v>
      </c>
      <c r="J173" s="86">
        <v>0</v>
      </c>
      <c r="K173" s="55">
        <v>1</v>
      </c>
      <c r="L173" s="55">
        <v>1</v>
      </c>
      <c r="M173" s="55">
        <v>1</v>
      </c>
      <c r="N173" s="110">
        <v>0</v>
      </c>
      <c r="O173" s="117" t="s">
        <v>181</v>
      </c>
      <c r="P173" s="85">
        <f t="shared" si="70"/>
        <v>0</v>
      </c>
      <c r="Q173" s="60">
        <f t="shared" si="69"/>
        <v>0</v>
      </c>
      <c r="R173" s="72" t="s">
        <v>0</v>
      </c>
      <c r="S173" t="s">
        <v>123</v>
      </c>
    </row>
    <row r="174" spans="1:21" x14ac:dyDescent="0.3">
      <c r="A174" t="s">
        <v>0</v>
      </c>
      <c r="C174" s="72">
        <f t="shared" si="73"/>
        <v>2014</v>
      </c>
      <c r="D174" s="7">
        <f t="shared" si="74"/>
        <v>2014</v>
      </c>
      <c r="E174" s="31" t="s">
        <v>184</v>
      </c>
      <c r="F174" s="81" t="s">
        <v>156</v>
      </c>
      <c r="G174" s="80" t="s">
        <v>157</v>
      </c>
      <c r="H174" s="13">
        <v>0</v>
      </c>
      <c r="I174" s="13">
        <v>0</v>
      </c>
      <c r="J174" s="86">
        <v>0</v>
      </c>
      <c r="K174" s="61">
        <v>1</v>
      </c>
      <c r="L174" s="55">
        <v>0</v>
      </c>
      <c r="M174" s="55">
        <v>1</v>
      </c>
      <c r="N174" s="110">
        <v>0</v>
      </c>
      <c r="O174" s="118" t="s">
        <v>230</v>
      </c>
      <c r="P174" s="85">
        <f t="shared" si="70"/>
        <v>0</v>
      </c>
      <c r="Q174" s="60">
        <f t="shared" si="69"/>
        <v>0</v>
      </c>
      <c r="R174" s="72" t="s">
        <v>0</v>
      </c>
      <c r="S174" t="s">
        <v>124</v>
      </c>
      <c r="U174" s="152" t="s">
        <v>367</v>
      </c>
    </row>
    <row r="175" spans="1:21" x14ac:dyDescent="0.3">
      <c r="C175" s="72">
        <f t="shared" si="73"/>
        <v>2014</v>
      </c>
      <c r="D175" s="7">
        <f t="shared" si="74"/>
        <v>2014</v>
      </c>
      <c r="E175" t="s">
        <v>524</v>
      </c>
      <c r="F175" s="58">
        <v>13</v>
      </c>
      <c r="G175" s="13">
        <v>11.3</v>
      </c>
      <c r="H175" s="80" t="s">
        <v>191</v>
      </c>
      <c r="I175" s="80" t="s">
        <v>192</v>
      </c>
      <c r="J175" s="85">
        <v>1</v>
      </c>
      <c r="K175" s="55">
        <v>1</v>
      </c>
      <c r="L175" s="55">
        <v>1</v>
      </c>
      <c r="M175" s="55">
        <v>1</v>
      </c>
      <c r="N175" s="110">
        <v>0</v>
      </c>
      <c r="O175" s="117" t="s">
        <v>181</v>
      </c>
      <c r="P175" s="85">
        <f t="shared" si="70"/>
        <v>1</v>
      </c>
      <c r="Q175" s="60">
        <f t="shared" si="69"/>
        <v>1</v>
      </c>
      <c r="R175" s="72" t="s">
        <v>0</v>
      </c>
      <c r="S175" t="s">
        <v>531</v>
      </c>
    </row>
    <row r="176" spans="1:21" x14ac:dyDescent="0.3">
      <c r="C176" s="72">
        <f t="shared" si="73"/>
        <v>2014</v>
      </c>
      <c r="D176" s="7">
        <f t="shared" si="74"/>
        <v>2014</v>
      </c>
      <c r="E176" t="s">
        <v>544</v>
      </c>
      <c r="F176" s="75">
        <v>13</v>
      </c>
      <c r="G176" s="13">
        <v>11.3</v>
      </c>
      <c r="H176" s="80" t="s">
        <v>191</v>
      </c>
      <c r="I176" s="80" t="s">
        <v>192</v>
      </c>
      <c r="J176" s="86">
        <v>1</v>
      </c>
      <c r="K176" s="55">
        <v>0</v>
      </c>
      <c r="L176" s="55">
        <v>1</v>
      </c>
      <c r="M176" s="55">
        <v>1</v>
      </c>
      <c r="N176" s="153">
        <v>1</v>
      </c>
      <c r="O176" s="120" t="s">
        <v>181</v>
      </c>
      <c r="P176" s="85">
        <f t="shared" si="70"/>
        <v>1</v>
      </c>
      <c r="Q176" s="60">
        <f t="shared" si="69"/>
        <v>1</v>
      </c>
      <c r="R176" s="72" t="s">
        <v>0</v>
      </c>
      <c r="S176" t="s">
        <v>543</v>
      </c>
      <c r="U176" t="s">
        <v>539</v>
      </c>
    </row>
    <row r="177" spans="1:24" x14ac:dyDescent="0.3">
      <c r="C177" s="72">
        <f t="shared" si="73"/>
        <v>2014</v>
      </c>
      <c r="D177" s="7">
        <f t="shared" si="74"/>
        <v>2014</v>
      </c>
      <c r="E177" t="s">
        <v>545</v>
      </c>
      <c r="F177" s="75">
        <v>13</v>
      </c>
      <c r="G177" s="13">
        <v>11.3</v>
      </c>
      <c r="H177" s="80" t="s">
        <v>191</v>
      </c>
      <c r="I177" s="80" t="s">
        <v>192</v>
      </c>
      <c r="J177" s="86">
        <v>1</v>
      </c>
      <c r="K177" s="55">
        <v>0</v>
      </c>
      <c r="L177" s="55">
        <v>1</v>
      </c>
      <c r="M177" s="55">
        <v>1</v>
      </c>
      <c r="N177" s="153">
        <v>1</v>
      </c>
      <c r="O177" s="120" t="s">
        <v>181</v>
      </c>
      <c r="P177" s="85">
        <f t="shared" si="70"/>
        <v>1</v>
      </c>
      <c r="Q177" s="60">
        <f t="shared" si="69"/>
        <v>1</v>
      </c>
      <c r="R177" s="72" t="s">
        <v>0</v>
      </c>
      <c r="S177" t="s">
        <v>546</v>
      </c>
      <c r="U177" t="s">
        <v>548</v>
      </c>
    </row>
    <row r="178" spans="1:24" x14ac:dyDescent="0.3">
      <c r="C178" s="72">
        <f t="shared" si="73"/>
        <v>2014</v>
      </c>
      <c r="D178" s="7">
        <f t="shared" si="74"/>
        <v>2014</v>
      </c>
      <c r="E178" t="s">
        <v>534</v>
      </c>
      <c r="F178" s="75">
        <v>13</v>
      </c>
      <c r="G178" s="13">
        <v>11.3</v>
      </c>
      <c r="H178" s="80" t="s">
        <v>191</v>
      </c>
      <c r="I178" s="80" t="s">
        <v>192</v>
      </c>
      <c r="J178" s="86">
        <v>1</v>
      </c>
      <c r="K178" s="55">
        <v>0</v>
      </c>
      <c r="L178" s="55">
        <v>1</v>
      </c>
      <c r="M178" s="55">
        <v>1</v>
      </c>
      <c r="N178" s="153">
        <v>1</v>
      </c>
      <c r="O178" s="120" t="s">
        <v>181</v>
      </c>
      <c r="P178" s="85">
        <f t="shared" si="70"/>
        <v>1</v>
      </c>
      <c r="Q178" s="60">
        <f t="shared" si="69"/>
        <v>1</v>
      </c>
      <c r="R178" s="72" t="s">
        <v>0</v>
      </c>
      <c r="S178" t="s">
        <v>549</v>
      </c>
      <c r="U178" t="s">
        <v>548</v>
      </c>
    </row>
    <row r="179" spans="1:24" x14ac:dyDescent="0.3">
      <c r="C179" s="72">
        <f t="shared" si="73"/>
        <v>2014</v>
      </c>
      <c r="D179" s="7">
        <f t="shared" si="74"/>
        <v>2014</v>
      </c>
      <c r="E179" t="s">
        <v>185</v>
      </c>
      <c r="F179" s="75">
        <v>12</v>
      </c>
      <c r="G179" s="13">
        <v>10</v>
      </c>
      <c r="H179" s="80" t="s">
        <v>191</v>
      </c>
      <c r="I179" s="80" t="s">
        <v>192</v>
      </c>
      <c r="J179" s="86">
        <v>1</v>
      </c>
      <c r="K179" s="55">
        <v>0</v>
      </c>
      <c r="L179" s="55">
        <v>1</v>
      </c>
      <c r="M179" s="55">
        <v>0</v>
      </c>
      <c r="N179" s="153">
        <v>1</v>
      </c>
      <c r="O179" s="120" t="s">
        <v>181</v>
      </c>
      <c r="P179" s="85">
        <f t="shared" si="70"/>
        <v>1</v>
      </c>
      <c r="Q179" s="60">
        <f t="shared" si="69"/>
        <v>1</v>
      </c>
      <c r="R179" s="72" t="s">
        <v>0</v>
      </c>
      <c r="S179" t="s">
        <v>125</v>
      </c>
    </row>
    <row r="180" spans="1:24" x14ac:dyDescent="0.3">
      <c r="C180" s="72">
        <f t="shared" si="73"/>
        <v>2014</v>
      </c>
      <c r="D180" s="7">
        <f t="shared" si="74"/>
        <v>2014</v>
      </c>
      <c r="E180" t="s">
        <v>371</v>
      </c>
      <c r="F180" s="81" t="s">
        <v>156</v>
      </c>
      <c r="G180" s="13">
        <v>11.3</v>
      </c>
      <c r="H180" s="80" t="s">
        <v>191</v>
      </c>
      <c r="I180" s="80" t="s">
        <v>192</v>
      </c>
      <c r="J180" s="85">
        <v>1</v>
      </c>
      <c r="K180" s="55">
        <v>-1</v>
      </c>
      <c r="L180" s="55">
        <v>1</v>
      </c>
      <c r="M180" s="55">
        <v>1</v>
      </c>
      <c r="N180" s="153">
        <v>1</v>
      </c>
      <c r="O180" s="117" t="s">
        <v>181</v>
      </c>
      <c r="P180" s="85">
        <f t="shared" si="70"/>
        <v>0</v>
      </c>
      <c r="Q180" s="60">
        <f t="shared" si="69"/>
        <v>1</v>
      </c>
      <c r="R180" s="72" t="s">
        <v>0</v>
      </c>
      <c r="S180" t="s">
        <v>372</v>
      </c>
    </row>
    <row r="181" spans="1:24" x14ac:dyDescent="0.3">
      <c r="C181" s="72">
        <f t="shared" si="73"/>
        <v>2014</v>
      </c>
      <c r="D181" s="7">
        <f t="shared" si="74"/>
        <v>2014</v>
      </c>
      <c r="E181" t="s">
        <v>370</v>
      </c>
      <c r="F181" s="81" t="s">
        <v>156</v>
      </c>
      <c r="G181" s="13">
        <v>11.3</v>
      </c>
      <c r="H181" s="80" t="s">
        <v>191</v>
      </c>
      <c r="I181" s="80" t="s">
        <v>192</v>
      </c>
      <c r="J181" s="85">
        <v>1</v>
      </c>
      <c r="K181" s="55">
        <v>-1</v>
      </c>
      <c r="L181" s="55">
        <v>1</v>
      </c>
      <c r="M181" s="55">
        <v>1</v>
      </c>
      <c r="N181" s="153">
        <v>1</v>
      </c>
      <c r="O181" s="117" t="s">
        <v>181</v>
      </c>
      <c r="P181" s="85">
        <f t="shared" si="70"/>
        <v>0</v>
      </c>
      <c r="Q181" s="60">
        <f t="shared" si="69"/>
        <v>1</v>
      </c>
      <c r="R181" s="72" t="s">
        <v>0</v>
      </c>
      <c r="S181" t="s">
        <v>373</v>
      </c>
    </row>
    <row r="182" spans="1:24" x14ac:dyDescent="0.3">
      <c r="C182" s="72">
        <f t="shared" si="73"/>
        <v>2014</v>
      </c>
      <c r="D182" s="7">
        <f t="shared" si="74"/>
        <v>2014</v>
      </c>
      <c r="E182" t="s">
        <v>186</v>
      </c>
      <c r="F182" s="59">
        <v>0</v>
      </c>
      <c r="G182" s="80" t="s">
        <v>157</v>
      </c>
      <c r="H182" s="80" t="s">
        <v>191</v>
      </c>
      <c r="I182" s="80" t="s">
        <v>192</v>
      </c>
      <c r="J182" s="151">
        <v>0</v>
      </c>
      <c r="K182" s="55">
        <v>1</v>
      </c>
      <c r="L182" s="55">
        <v>0</v>
      </c>
      <c r="M182" s="55">
        <v>0</v>
      </c>
      <c r="N182" s="110">
        <v>0</v>
      </c>
      <c r="O182" s="117" t="s">
        <v>177</v>
      </c>
      <c r="P182" s="85">
        <f t="shared" si="70"/>
        <v>0</v>
      </c>
      <c r="Q182" s="60">
        <f t="shared" si="69"/>
        <v>0</v>
      </c>
      <c r="R182" s="72" t="s">
        <v>0</v>
      </c>
      <c r="S182" t="s">
        <v>126</v>
      </c>
    </row>
    <row r="183" spans="1:24" x14ac:dyDescent="0.3">
      <c r="C183" s="72">
        <f t="shared" si="73"/>
        <v>2014</v>
      </c>
      <c r="D183" s="7">
        <f t="shared" si="74"/>
        <v>2014</v>
      </c>
      <c r="E183" t="s">
        <v>187</v>
      </c>
      <c r="F183" s="81" t="s">
        <v>156</v>
      </c>
      <c r="G183" s="60">
        <v>13</v>
      </c>
      <c r="H183" s="80" t="s">
        <v>191</v>
      </c>
      <c r="I183" s="80" t="s">
        <v>192</v>
      </c>
      <c r="J183" s="151">
        <v>0</v>
      </c>
      <c r="K183" s="61">
        <v>1</v>
      </c>
      <c r="L183" s="55">
        <v>0</v>
      </c>
      <c r="M183" s="55">
        <v>0</v>
      </c>
      <c r="N183" s="110">
        <v>0</v>
      </c>
      <c r="O183" s="117" t="s">
        <v>177</v>
      </c>
      <c r="P183" s="85">
        <f t="shared" si="70"/>
        <v>0</v>
      </c>
      <c r="Q183" s="60">
        <f t="shared" si="69"/>
        <v>1</v>
      </c>
      <c r="R183" s="72" t="s">
        <v>0</v>
      </c>
      <c r="S183" t="s">
        <v>127</v>
      </c>
      <c r="X183" t="s">
        <v>139</v>
      </c>
    </row>
    <row r="184" spans="1:24" x14ac:dyDescent="0.3">
      <c r="C184" s="72">
        <f t="shared" si="71"/>
        <v>2014</v>
      </c>
      <c r="D184" s="7">
        <f t="shared" si="72"/>
        <v>2014</v>
      </c>
      <c r="E184" t="s">
        <v>188</v>
      </c>
      <c r="F184" s="81" t="s">
        <v>156</v>
      </c>
      <c r="G184" s="60">
        <v>13</v>
      </c>
      <c r="H184" s="80" t="s">
        <v>191</v>
      </c>
      <c r="I184" s="80" t="s">
        <v>192</v>
      </c>
      <c r="J184" s="151">
        <v>0</v>
      </c>
      <c r="K184" s="55">
        <v>1</v>
      </c>
      <c r="L184" s="55">
        <v>0</v>
      </c>
      <c r="M184" s="55">
        <v>0</v>
      </c>
      <c r="N184" s="110">
        <v>0</v>
      </c>
      <c r="O184" s="117" t="s">
        <v>177</v>
      </c>
      <c r="P184" s="85">
        <f t="shared" si="70"/>
        <v>0</v>
      </c>
      <c r="Q184" s="60">
        <f t="shared" si="69"/>
        <v>1</v>
      </c>
      <c r="R184" s="72" t="s">
        <v>0</v>
      </c>
      <c r="S184" t="s">
        <v>128</v>
      </c>
      <c r="X184" t="s">
        <v>139</v>
      </c>
    </row>
    <row r="185" spans="1:24" x14ac:dyDescent="0.3">
      <c r="C185" s="72">
        <f t="shared" si="71"/>
        <v>2014</v>
      </c>
      <c r="D185" s="7">
        <f t="shared" si="72"/>
        <v>2014</v>
      </c>
      <c r="E185" t="s">
        <v>384</v>
      </c>
      <c r="F185" s="58">
        <v>16</v>
      </c>
      <c r="G185" s="13">
        <v>14</v>
      </c>
      <c r="H185" s="80" t="s">
        <v>191</v>
      </c>
      <c r="I185" s="80" t="s">
        <v>192</v>
      </c>
      <c r="J185" s="85">
        <v>1</v>
      </c>
      <c r="K185" s="55">
        <v>1</v>
      </c>
      <c r="L185" s="55">
        <v>0</v>
      </c>
      <c r="M185" s="55">
        <v>1</v>
      </c>
      <c r="N185" s="110">
        <v>0</v>
      </c>
      <c r="O185" s="117" t="s">
        <v>177</v>
      </c>
      <c r="P185" s="85">
        <v>0</v>
      </c>
      <c r="Q185" s="60">
        <f t="shared" si="69"/>
        <v>1</v>
      </c>
      <c r="R185" s="72" t="s">
        <v>0</v>
      </c>
      <c r="S185" t="s">
        <v>385</v>
      </c>
      <c r="U185" s="158" t="s">
        <v>386</v>
      </c>
    </row>
    <row r="186" spans="1:24" x14ac:dyDescent="0.3">
      <c r="A186" t="s">
        <v>0</v>
      </c>
      <c r="C186" s="72">
        <f t="shared" si="71"/>
        <v>2014</v>
      </c>
      <c r="D186" s="7">
        <f t="shared" si="72"/>
        <v>2014</v>
      </c>
      <c r="E186" s="31" t="s">
        <v>189</v>
      </c>
      <c r="F186" s="81" t="s">
        <v>156</v>
      </c>
      <c r="G186" s="13">
        <v>0</v>
      </c>
      <c r="H186" s="80" t="s">
        <v>191</v>
      </c>
      <c r="I186" s="80" t="s">
        <v>192</v>
      </c>
      <c r="J186" s="86">
        <v>0</v>
      </c>
      <c r="K186" s="55">
        <v>1</v>
      </c>
      <c r="L186" s="55">
        <v>0</v>
      </c>
      <c r="M186" s="55">
        <v>1</v>
      </c>
      <c r="N186" s="110">
        <v>0</v>
      </c>
      <c r="O186" s="118" t="s">
        <v>230</v>
      </c>
      <c r="P186" s="85">
        <f t="shared" ref="P186:P187" si="75">IF(AND(ISNUMBER(F186), F186&gt;0), 1, 0)</f>
        <v>0</v>
      </c>
      <c r="Q186" s="60">
        <f t="shared" si="69"/>
        <v>0</v>
      </c>
      <c r="R186" s="72" t="s">
        <v>0</v>
      </c>
      <c r="S186" t="s">
        <v>129</v>
      </c>
      <c r="U186" s="152" t="s">
        <v>367</v>
      </c>
    </row>
    <row r="187" spans="1:24" x14ac:dyDescent="0.3">
      <c r="A187" t="s">
        <v>0</v>
      </c>
      <c r="C187" s="72">
        <f t="shared" si="71"/>
        <v>2014</v>
      </c>
      <c r="D187" s="7">
        <f t="shared" si="72"/>
        <v>2014</v>
      </c>
      <c r="E187" s="31" t="s">
        <v>190</v>
      </c>
      <c r="F187" s="59">
        <v>0</v>
      </c>
      <c r="G187" s="13">
        <v>0</v>
      </c>
      <c r="H187" s="80" t="s">
        <v>191</v>
      </c>
      <c r="I187" s="80" t="s">
        <v>192</v>
      </c>
      <c r="J187" s="86">
        <v>0</v>
      </c>
      <c r="K187" s="61">
        <v>1</v>
      </c>
      <c r="L187" s="55">
        <v>0</v>
      </c>
      <c r="M187" s="55">
        <v>1</v>
      </c>
      <c r="N187" s="110">
        <v>0</v>
      </c>
      <c r="O187" s="118" t="s">
        <v>230</v>
      </c>
      <c r="P187" s="85">
        <f t="shared" si="75"/>
        <v>0</v>
      </c>
      <c r="Q187" s="60">
        <f t="shared" si="69"/>
        <v>0</v>
      </c>
      <c r="R187" s="72" t="s">
        <v>0</v>
      </c>
      <c r="S187" t="s">
        <v>130</v>
      </c>
      <c r="U187" s="152" t="s">
        <v>367</v>
      </c>
    </row>
    <row r="188" spans="1:24" x14ac:dyDescent="0.3">
      <c r="A188" t="s">
        <v>444</v>
      </c>
      <c r="D188" s="159"/>
      <c r="E188" s="159"/>
      <c r="F188" s="159"/>
      <c r="G188" s="160"/>
      <c r="H188" s="160"/>
      <c r="I188" s="160"/>
      <c r="J188" s="160"/>
      <c r="K188" s="160"/>
      <c r="L188" s="160"/>
      <c r="M188" s="160"/>
      <c r="N188" s="160"/>
      <c r="O188" s="160"/>
      <c r="P188" s="160"/>
      <c r="Q188" s="160"/>
      <c r="R188" s="160"/>
      <c r="S188" s="160"/>
    </row>
    <row r="189" spans="1:24" x14ac:dyDescent="0.3">
      <c r="C189" s="1">
        <v>2016</v>
      </c>
      <c r="D189" s="71">
        <v>2017</v>
      </c>
      <c r="E189" t="s">
        <v>176</v>
      </c>
      <c r="F189" s="81" t="s">
        <v>156</v>
      </c>
      <c r="G189" s="80" t="s">
        <v>157</v>
      </c>
      <c r="H189" s="80" t="s">
        <v>191</v>
      </c>
      <c r="I189" s="80" t="s">
        <v>192</v>
      </c>
      <c r="J189" s="87">
        <f t="shared" ref="J189:O189" si="76">J80</f>
        <v>1</v>
      </c>
      <c r="K189" s="72">
        <f t="shared" si="76"/>
        <v>-1</v>
      </c>
      <c r="L189" s="72">
        <f t="shared" si="76"/>
        <v>0</v>
      </c>
      <c r="M189" s="72">
        <f t="shared" si="76"/>
        <v>0</v>
      </c>
      <c r="N189" s="110">
        <f t="shared" si="76"/>
        <v>0</v>
      </c>
      <c r="O189" s="90" t="str">
        <f t="shared" si="76"/>
        <v xml:space="preserve">SplitAirCond     </v>
      </c>
      <c r="P189" s="190">
        <f t="shared" ref="P189" si="77">IF(AND(ISNUMBER(F189), F189&gt;0), 1, 0)</f>
        <v>0</v>
      </c>
      <c r="Q189" s="191">
        <f t="shared" ref="Q189" si="78">IF(AND(ISNUMBER(G189), G189&gt;0), 1, 0)</f>
        <v>0</v>
      </c>
      <c r="R189" s="72" t="s">
        <v>0</v>
      </c>
      <c r="S189" s="73" t="str">
        <f>S135</f>
        <v xml:space="preserve">NoCooling - No cooling equipment                                    </v>
      </c>
    </row>
    <row r="190" spans="1:24" x14ac:dyDescent="0.3">
      <c r="C190" s="72">
        <f>C189</f>
        <v>2016</v>
      </c>
      <c r="D190" s="7">
        <f>D189</f>
        <v>2017</v>
      </c>
      <c r="E190" t="s">
        <v>177</v>
      </c>
      <c r="F190" s="75">
        <v>14</v>
      </c>
      <c r="G190" s="76">
        <v>11.7</v>
      </c>
      <c r="H190" s="80" t="s">
        <v>191</v>
      </c>
      <c r="I190" s="80" t="s">
        <v>192</v>
      </c>
      <c r="J190" s="87">
        <f t="shared" ref="J190:O190" si="79">J81</f>
        <v>1</v>
      </c>
      <c r="K190" s="72">
        <f t="shared" si="79"/>
        <v>1</v>
      </c>
      <c r="L190" s="72">
        <f t="shared" si="79"/>
        <v>0</v>
      </c>
      <c r="M190" s="72">
        <f t="shared" si="79"/>
        <v>1</v>
      </c>
      <c r="N190" s="110">
        <f t="shared" si="79"/>
        <v>0</v>
      </c>
      <c r="O190" s="90" t="str">
        <f t="shared" si="79"/>
        <v xml:space="preserve">SplitAirCond     </v>
      </c>
      <c r="P190" s="190">
        <f t="shared" ref="P190:P195" si="80">IF(AND(ISNUMBER(F190), F190&gt;0), 1, 0)</f>
        <v>1</v>
      </c>
      <c r="Q190" s="191">
        <f t="shared" ref="Q190:Q195" si="81">IF(AND(ISNUMBER(G190), G190&gt;0), 1, 0)</f>
        <v>1</v>
      </c>
      <c r="R190" s="72" t="s">
        <v>0</v>
      </c>
      <c r="S190" s="73" t="str">
        <f t="shared" ref="S190:S214" si="82">S136</f>
        <v xml:space="preserve">SplitAirCond - Split air conditioning system                        </v>
      </c>
    </row>
    <row r="191" spans="1:24" x14ac:dyDescent="0.3">
      <c r="C191" s="72">
        <f t="shared" ref="C191:C214" si="83">C190</f>
        <v>2016</v>
      </c>
      <c r="D191" s="7">
        <f t="shared" ref="D191:D214" si="84">D190</f>
        <v>2017</v>
      </c>
      <c r="E191" t="s">
        <v>178</v>
      </c>
      <c r="F191" s="75">
        <v>14</v>
      </c>
      <c r="G191" s="76">
        <v>11</v>
      </c>
      <c r="H191" s="80" t="s">
        <v>191</v>
      </c>
      <c r="I191" s="80" t="s">
        <v>192</v>
      </c>
      <c r="J191" s="87">
        <f t="shared" ref="J191:O191" si="85">J82</f>
        <v>1</v>
      </c>
      <c r="K191" s="72">
        <f t="shared" si="85"/>
        <v>1</v>
      </c>
      <c r="L191" s="72">
        <f t="shared" si="85"/>
        <v>0</v>
      </c>
      <c r="M191" s="72">
        <f t="shared" si="85"/>
        <v>1</v>
      </c>
      <c r="N191" s="110">
        <f t="shared" si="85"/>
        <v>0</v>
      </c>
      <c r="O191" s="90" t="str">
        <f t="shared" si="85"/>
        <v xml:space="preserve">SplitAirCond     </v>
      </c>
      <c r="P191" s="190">
        <f t="shared" si="80"/>
        <v>1</v>
      </c>
      <c r="Q191" s="191">
        <f t="shared" si="81"/>
        <v>1</v>
      </c>
      <c r="R191" s="72" t="s">
        <v>0</v>
      </c>
      <c r="S191" s="73" t="str">
        <f t="shared" si="82"/>
        <v xml:space="preserve">PkgAirCond - Central packaged A/C system (&lt; 65 kBtuh)               </v>
      </c>
    </row>
    <row r="192" spans="1:24" x14ac:dyDescent="0.3">
      <c r="C192" s="72">
        <f t="shared" si="83"/>
        <v>2016</v>
      </c>
      <c r="D192" s="7">
        <f t="shared" si="84"/>
        <v>2017</v>
      </c>
      <c r="E192" t="s">
        <v>179</v>
      </c>
      <c r="F192" s="58">
        <v>13</v>
      </c>
      <c r="G192" s="13">
        <v>0</v>
      </c>
      <c r="H192" s="80" t="s">
        <v>191</v>
      </c>
      <c r="I192" s="80" t="s">
        <v>192</v>
      </c>
      <c r="J192" s="87">
        <f t="shared" ref="J192:O192" si="86">J83</f>
        <v>0</v>
      </c>
      <c r="K192" s="72">
        <f t="shared" si="86"/>
        <v>1</v>
      </c>
      <c r="L192" s="72">
        <f t="shared" si="86"/>
        <v>0</v>
      </c>
      <c r="M192" s="72">
        <f t="shared" si="86"/>
        <v>1</v>
      </c>
      <c r="N192" s="110">
        <f t="shared" si="86"/>
        <v>0</v>
      </c>
      <c r="O192" s="90" t="str">
        <f t="shared" si="86"/>
        <v xml:space="preserve">SplitAirCond     </v>
      </c>
      <c r="P192" s="190">
        <f t="shared" si="80"/>
        <v>1</v>
      </c>
      <c r="Q192" s="191">
        <f t="shared" si="81"/>
        <v>0</v>
      </c>
      <c r="R192" s="72" t="s">
        <v>0</v>
      </c>
      <c r="S192" s="73" t="str">
        <f t="shared" si="82"/>
        <v xml:space="preserve">LrgPkgAirCond - Large packaged A/C system (&gt;= 65 kBtuh)             </v>
      </c>
    </row>
    <row r="193" spans="1:19" x14ac:dyDescent="0.3">
      <c r="C193" s="72">
        <f t="shared" si="83"/>
        <v>2016</v>
      </c>
      <c r="D193" s="7">
        <f t="shared" si="84"/>
        <v>2017</v>
      </c>
      <c r="E193" t="s">
        <v>529</v>
      </c>
      <c r="F193" s="58">
        <v>12</v>
      </c>
      <c r="G193" s="187">
        <v>10</v>
      </c>
      <c r="H193" s="80" t="s">
        <v>191</v>
      </c>
      <c r="I193" s="80" t="s">
        <v>192</v>
      </c>
      <c r="J193" s="87">
        <f t="shared" ref="J193:O193" si="87">J84</f>
        <v>1</v>
      </c>
      <c r="K193" s="72">
        <f t="shared" si="87"/>
        <v>1</v>
      </c>
      <c r="L193" s="72">
        <f t="shared" si="87"/>
        <v>0</v>
      </c>
      <c r="M193" s="72">
        <f t="shared" si="87"/>
        <v>1</v>
      </c>
      <c r="N193" s="110">
        <f t="shared" si="87"/>
        <v>0</v>
      </c>
      <c r="O193" s="90" t="str">
        <f t="shared" si="87"/>
        <v xml:space="preserve">SplitAirCond     </v>
      </c>
      <c r="P193" s="190">
        <f t="shared" si="80"/>
        <v>1</v>
      </c>
      <c r="Q193" s="191">
        <f t="shared" si="81"/>
        <v>1</v>
      </c>
      <c r="R193" s="72" t="s">
        <v>0</v>
      </c>
      <c r="S193" s="73" t="str">
        <f t="shared" si="82"/>
        <v xml:space="preserve">SDHVSplitAirCond - Small duct, high velocity, split A/C system                        </v>
      </c>
    </row>
    <row r="194" spans="1:19" x14ac:dyDescent="0.3">
      <c r="C194" s="72">
        <f t="shared" si="83"/>
        <v>2016</v>
      </c>
      <c r="D194" s="7">
        <f t="shared" si="84"/>
        <v>2017</v>
      </c>
      <c r="E194" t="s">
        <v>540</v>
      </c>
      <c r="F194" s="58">
        <v>14</v>
      </c>
      <c r="G194" s="13">
        <v>11.7</v>
      </c>
      <c r="H194" s="80" t="s">
        <v>191</v>
      </c>
      <c r="I194" s="80" t="s">
        <v>192</v>
      </c>
      <c r="J194" s="87">
        <f t="shared" ref="J194:O194" si="88">J85</f>
        <v>1</v>
      </c>
      <c r="K194" s="72">
        <f t="shared" si="88"/>
        <v>0</v>
      </c>
      <c r="L194" s="72">
        <f t="shared" si="88"/>
        <v>0</v>
      </c>
      <c r="M194" s="72">
        <f t="shared" si="88"/>
        <v>1</v>
      </c>
      <c r="N194" s="110">
        <f t="shared" si="88"/>
        <v>1</v>
      </c>
      <c r="O194" s="90" t="str">
        <f t="shared" si="88"/>
        <v xml:space="preserve">SplitAirCond     </v>
      </c>
      <c r="P194" s="190">
        <f t="shared" si="80"/>
        <v>1</v>
      </c>
      <c r="Q194" s="191">
        <f t="shared" si="81"/>
        <v>1</v>
      </c>
      <c r="R194" s="72" t="s">
        <v>0</v>
      </c>
      <c r="S194" s="73" t="str">
        <f t="shared" si="82"/>
        <v>DuctlessMiniSplitAirCond – Ductless mini-split A/C system</v>
      </c>
    </row>
    <row r="195" spans="1:19" x14ac:dyDescent="0.3">
      <c r="C195" s="72">
        <f t="shared" si="83"/>
        <v>2016</v>
      </c>
      <c r="D195" s="7">
        <f t="shared" si="84"/>
        <v>2017</v>
      </c>
      <c r="E195" t="s">
        <v>541</v>
      </c>
      <c r="F195" s="58">
        <v>14</v>
      </c>
      <c r="G195" s="13">
        <v>11.7</v>
      </c>
      <c r="H195" s="80" t="s">
        <v>191</v>
      </c>
      <c r="I195" s="80" t="s">
        <v>192</v>
      </c>
      <c r="J195" s="87">
        <f t="shared" ref="J195:O195" si="89">J86</f>
        <v>1</v>
      </c>
      <c r="K195" s="72">
        <f t="shared" si="89"/>
        <v>0</v>
      </c>
      <c r="L195" s="72">
        <f t="shared" si="89"/>
        <v>0</v>
      </c>
      <c r="M195" s="72">
        <f t="shared" si="89"/>
        <v>1</v>
      </c>
      <c r="N195" s="110">
        <f t="shared" si="89"/>
        <v>1</v>
      </c>
      <c r="O195" s="90" t="str">
        <f t="shared" si="89"/>
        <v xml:space="preserve">SplitAirCond     </v>
      </c>
      <c r="P195" s="190">
        <f t="shared" si="80"/>
        <v>1</v>
      </c>
      <c r="Q195" s="191">
        <f t="shared" si="81"/>
        <v>1</v>
      </c>
      <c r="R195" s="72" t="s">
        <v>0</v>
      </c>
      <c r="S195" s="73" t="str">
        <f t="shared" si="82"/>
        <v>DuctlessMultiSplitAirCond - Ductless multi-split A/C system</v>
      </c>
    </row>
    <row r="196" spans="1:19" x14ac:dyDescent="0.3">
      <c r="C196" s="72">
        <f t="shared" si="83"/>
        <v>2016</v>
      </c>
      <c r="D196" s="7">
        <f t="shared" si="84"/>
        <v>2017</v>
      </c>
      <c r="E196" t="s">
        <v>537</v>
      </c>
      <c r="F196" s="58">
        <v>13</v>
      </c>
      <c r="G196" s="13">
        <v>11.3</v>
      </c>
      <c r="H196" s="80" t="s">
        <v>191</v>
      </c>
      <c r="I196" s="80" t="s">
        <v>192</v>
      </c>
      <c r="J196" s="87">
        <f t="shared" ref="J196:O196" si="90">J87</f>
        <v>1</v>
      </c>
      <c r="K196" s="72">
        <f t="shared" si="90"/>
        <v>0</v>
      </c>
      <c r="L196" s="72">
        <f t="shared" si="90"/>
        <v>0</v>
      </c>
      <c r="M196" s="72">
        <f t="shared" si="90"/>
        <v>1</v>
      </c>
      <c r="N196" s="110">
        <f t="shared" si="90"/>
        <v>1</v>
      </c>
      <c r="O196" s="90" t="str">
        <f t="shared" si="90"/>
        <v xml:space="preserve">SplitAirCond     </v>
      </c>
      <c r="P196" s="190">
        <f t="shared" ref="P196:P214" si="91">IF(AND(ISNUMBER(F196), F196&gt;0), 1, 0)</f>
        <v>1</v>
      </c>
      <c r="Q196" s="191">
        <f t="shared" ref="Q196:Q214" si="92">IF(AND(ISNUMBER(G196), G196&gt;0), 1, 0)</f>
        <v>1</v>
      </c>
      <c r="R196" s="72" t="s">
        <v>0</v>
      </c>
      <c r="S196" s="73" t="str">
        <f t="shared" si="82"/>
        <v>DuctlessVRFAirCond - Ductless variable refrigerant flow (VRF) A/C system</v>
      </c>
    </row>
    <row r="197" spans="1:19" x14ac:dyDescent="0.3">
      <c r="C197" s="72">
        <f t="shared" si="83"/>
        <v>2016</v>
      </c>
      <c r="D197" s="7">
        <f t="shared" si="84"/>
        <v>2017</v>
      </c>
      <c r="E197" t="s">
        <v>180</v>
      </c>
      <c r="F197" s="81" t="s">
        <v>156</v>
      </c>
      <c r="G197" s="13">
        <v>8.5</v>
      </c>
      <c r="H197" s="80" t="s">
        <v>191</v>
      </c>
      <c r="I197" s="80" t="s">
        <v>192</v>
      </c>
      <c r="J197" s="87">
        <f t="shared" ref="J197:O197" si="93">J88</f>
        <v>1</v>
      </c>
      <c r="K197" s="72">
        <f t="shared" si="93"/>
        <v>0</v>
      </c>
      <c r="L197" s="72">
        <f t="shared" si="93"/>
        <v>0</v>
      </c>
      <c r="M197" s="72">
        <f t="shared" si="93"/>
        <v>0</v>
      </c>
      <c r="N197" s="110">
        <f t="shared" si="93"/>
        <v>1</v>
      </c>
      <c r="O197" s="90" t="str">
        <f t="shared" si="93"/>
        <v xml:space="preserve">SplitAirCond     </v>
      </c>
      <c r="P197" s="190">
        <f t="shared" si="91"/>
        <v>0</v>
      </c>
      <c r="Q197" s="191">
        <f t="shared" si="92"/>
        <v>1</v>
      </c>
      <c r="R197" s="72" t="s">
        <v>0</v>
      </c>
      <c r="S197" s="73" t="str">
        <f t="shared" si="82"/>
        <v xml:space="preserve">RoomAirCond - Non-central room A/C system                           </v>
      </c>
    </row>
    <row r="198" spans="1:19" x14ac:dyDescent="0.3">
      <c r="C198" s="72">
        <f t="shared" si="83"/>
        <v>2016</v>
      </c>
      <c r="D198" s="7">
        <f t="shared" si="84"/>
        <v>2017</v>
      </c>
      <c r="E198" t="s">
        <v>181</v>
      </c>
      <c r="F198" s="75">
        <v>14</v>
      </c>
      <c r="G198" s="12">
        <v>11.7</v>
      </c>
      <c r="H198" s="80" t="s">
        <v>191</v>
      </c>
      <c r="I198" s="80" t="s">
        <v>192</v>
      </c>
      <c r="J198" s="87">
        <f t="shared" ref="J198:O198" si="94">J89</f>
        <v>1</v>
      </c>
      <c r="K198" s="72">
        <f t="shared" si="94"/>
        <v>1</v>
      </c>
      <c r="L198" s="72">
        <f t="shared" si="94"/>
        <v>1</v>
      </c>
      <c r="M198" s="72">
        <f t="shared" si="94"/>
        <v>1</v>
      </c>
      <c r="N198" s="110">
        <f t="shared" si="94"/>
        <v>0</v>
      </c>
      <c r="O198" s="90" t="str">
        <f t="shared" si="94"/>
        <v xml:space="preserve">SplitHeatPump    </v>
      </c>
      <c r="P198" s="190">
        <f t="shared" si="91"/>
        <v>1</v>
      </c>
      <c r="Q198" s="191">
        <f t="shared" si="92"/>
        <v>1</v>
      </c>
      <c r="R198" s="72" t="s">
        <v>0</v>
      </c>
      <c r="S198" s="73" t="str">
        <f t="shared" si="82"/>
        <v xml:space="preserve">SplitHeatPump - Split heat pump system                              </v>
      </c>
    </row>
    <row r="199" spans="1:19" x14ac:dyDescent="0.3">
      <c r="C199" s="72">
        <f t="shared" si="83"/>
        <v>2016</v>
      </c>
      <c r="D199" s="7">
        <f t="shared" si="84"/>
        <v>2017</v>
      </c>
      <c r="E199" t="s">
        <v>182</v>
      </c>
      <c r="F199" s="75">
        <v>14</v>
      </c>
      <c r="G199" s="12">
        <v>11.7</v>
      </c>
      <c r="H199" s="80" t="s">
        <v>191</v>
      </c>
      <c r="I199" s="80" t="s">
        <v>192</v>
      </c>
      <c r="J199" s="87">
        <f t="shared" ref="J199:O199" si="95">J90</f>
        <v>1</v>
      </c>
      <c r="K199" s="72">
        <f t="shared" si="95"/>
        <v>1</v>
      </c>
      <c r="L199" s="72">
        <f t="shared" si="95"/>
        <v>1</v>
      </c>
      <c r="M199" s="72">
        <f t="shared" si="95"/>
        <v>1</v>
      </c>
      <c r="N199" s="110">
        <f t="shared" si="95"/>
        <v>0</v>
      </c>
      <c r="O199" s="90" t="str">
        <f t="shared" si="95"/>
        <v xml:space="preserve">SplitHeatPump    </v>
      </c>
      <c r="P199" s="190">
        <f t="shared" si="91"/>
        <v>1</v>
      </c>
      <c r="Q199" s="191">
        <f t="shared" si="92"/>
        <v>1</v>
      </c>
      <c r="R199" s="72" t="s">
        <v>0</v>
      </c>
      <c r="S199" s="73" t="str">
        <f t="shared" si="82"/>
        <v xml:space="preserve">PkgHeatPump - Central single-packaged heat pump system (&lt; 65 kBtuh) </v>
      </c>
    </row>
    <row r="200" spans="1:19" x14ac:dyDescent="0.3">
      <c r="C200" s="72">
        <f t="shared" si="83"/>
        <v>2016</v>
      </c>
      <c r="D200" s="7">
        <f t="shared" si="84"/>
        <v>2017</v>
      </c>
      <c r="E200" t="s">
        <v>183</v>
      </c>
      <c r="F200" s="81" t="s">
        <v>156</v>
      </c>
      <c r="G200" s="13">
        <v>0</v>
      </c>
      <c r="H200" s="80" t="s">
        <v>191</v>
      </c>
      <c r="I200" s="80" t="s">
        <v>192</v>
      </c>
      <c r="J200" s="87">
        <f t="shared" ref="J200:O200" si="96">J91</f>
        <v>0</v>
      </c>
      <c r="K200" s="72">
        <f t="shared" si="96"/>
        <v>1</v>
      </c>
      <c r="L200" s="72">
        <f t="shared" si="96"/>
        <v>1</v>
      </c>
      <c r="M200" s="72">
        <f t="shared" si="96"/>
        <v>1</v>
      </c>
      <c r="N200" s="110">
        <f t="shared" si="96"/>
        <v>0</v>
      </c>
      <c r="O200" s="90" t="str">
        <f t="shared" si="96"/>
        <v xml:space="preserve">SplitHeatPump    </v>
      </c>
      <c r="P200" s="190">
        <f t="shared" si="91"/>
        <v>0</v>
      </c>
      <c r="Q200" s="191">
        <f t="shared" si="92"/>
        <v>0</v>
      </c>
      <c r="R200" s="72" t="s">
        <v>0</v>
      </c>
      <c r="S200" s="73" t="str">
        <f t="shared" si="82"/>
        <v xml:space="preserve">LrgPkgHeatPump - Large packaged heat pump system (&gt;= 65 kBtuh)      </v>
      </c>
    </row>
    <row r="201" spans="1:19" x14ac:dyDescent="0.3">
      <c r="A201" t="s">
        <v>0</v>
      </c>
      <c r="C201" s="72">
        <f t="shared" si="83"/>
        <v>2016</v>
      </c>
      <c r="D201" s="7">
        <f t="shared" si="84"/>
        <v>2017</v>
      </c>
      <c r="E201" s="31" t="s">
        <v>184</v>
      </c>
      <c r="F201" s="81" t="s">
        <v>156</v>
      </c>
      <c r="G201" s="80" t="s">
        <v>157</v>
      </c>
      <c r="H201" s="13">
        <v>0</v>
      </c>
      <c r="I201" s="13">
        <v>0</v>
      </c>
      <c r="J201" s="87">
        <f t="shared" ref="J201:O201" si="97">J92</f>
        <v>0</v>
      </c>
      <c r="K201" s="72">
        <f t="shared" si="97"/>
        <v>1</v>
      </c>
      <c r="L201" s="72">
        <f t="shared" si="97"/>
        <v>0</v>
      </c>
      <c r="M201" s="72">
        <f t="shared" si="97"/>
        <v>1</v>
      </c>
      <c r="N201" s="110">
        <f t="shared" si="97"/>
        <v>0</v>
      </c>
      <c r="O201" s="90" t="str">
        <f t="shared" si="97"/>
        <v>N/A</v>
      </c>
      <c r="P201" s="190">
        <f t="shared" si="91"/>
        <v>0</v>
      </c>
      <c r="Q201" s="191">
        <f t="shared" si="92"/>
        <v>0</v>
      </c>
      <c r="R201" s="72" t="s">
        <v>0</v>
      </c>
      <c r="S201" s="73" t="str">
        <f t="shared" si="82"/>
        <v xml:space="preserve">GasCooling - Gas absorption cooling                                 </v>
      </c>
    </row>
    <row r="202" spans="1:19" x14ac:dyDescent="0.3">
      <c r="C202" s="72">
        <f t="shared" si="83"/>
        <v>2016</v>
      </c>
      <c r="D202" s="7">
        <f t="shared" si="84"/>
        <v>2017</v>
      </c>
      <c r="E202" t="s">
        <v>524</v>
      </c>
      <c r="F202" s="58">
        <v>12</v>
      </c>
      <c r="G202" s="187">
        <v>10</v>
      </c>
      <c r="H202" s="80" t="s">
        <v>191</v>
      </c>
      <c r="I202" s="80" t="s">
        <v>192</v>
      </c>
      <c r="J202" s="87">
        <f t="shared" ref="J202:O202" si="98">J93</f>
        <v>1</v>
      </c>
      <c r="K202" s="72">
        <f t="shared" si="98"/>
        <v>1</v>
      </c>
      <c r="L202" s="72">
        <f t="shared" si="98"/>
        <v>1</v>
      </c>
      <c r="M202" s="72">
        <f t="shared" si="98"/>
        <v>1</v>
      </c>
      <c r="N202" s="110">
        <f t="shared" si="98"/>
        <v>0</v>
      </c>
      <c r="O202" s="90" t="str">
        <f t="shared" si="98"/>
        <v xml:space="preserve">SplitHeatPump    </v>
      </c>
      <c r="P202" s="190">
        <f t="shared" si="91"/>
        <v>1</v>
      </c>
      <c r="Q202" s="191">
        <f t="shared" si="92"/>
        <v>1</v>
      </c>
      <c r="R202" s="72" t="s">
        <v>0</v>
      </c>
      <c r="S202" s="73" t="str">
        <f t="shared" si="82"/>
        <v xml:space="preserve">SDHVSplitHeatPump - Small duct, high velocity, central split heat pump                              </v>
      </c>
    </row>
    <row r="203" spans="1:19" x14ac:dyDescent="0.3">
      <c r="C203" s="72">
        <f t="shared" si="83"/>
        <v>2016</v>
      </c>
      <c r="D203" s="7">
        <f t="shared" si="84"/>
        <v>2017</v>
      </c>
      <c r="E203" t="s">
        <v>544</v>
      </c>
      <c r="F203" s="58">
        <v>14</v>
      </c>
      <c r="G203" s="13">
        <v>11.7</v>
      </c>
      <c r="H203" s="80" t="s">
        <v>191</v>
      </c>
      <c r="I203" s="80" t="s">
        <v>192</v>
      </c>
      <c r="J203" s="87">
        <f t="shared" ref="J203:O203" si="99">J94</f>
        <v>1</v>
      </c>
      <c r="K203" s="72">
        <f t="shared" si="99"/>
        <v>0</v>
      </c>
      <c r="L203" s="72">
        <f t="shared" si="99"/>
        <v>1</v>
      </c>
      <c r="M203" s="72">
        <f t="shared" si="99"/>
        <v>1</v>
      </c>
      <c r="N203" s="110">
        <f t="shared" si="99"/>
        <v>1</v>
      </c>
      <c r="O203" s="90" t="str">
        <f t="shared" si="99"/>
        <v xml:space="preserve">SplitHeatPump    </v>
      </c>
      <c r="P203" s="190">
        <f t="shared" si="91"/>
        <v>1</v>
      </c>
      <c r="Q203" s="191">
        <f t="shared" si="92"/>
        <v>1</v>
      </c>
      <c r="R203" s="72" t="s">
        <v>0</v>
      </c>
      <c r="S203" s="73" t="str">
        <f t="shared" si="82"/>
        <v>DuctlessMiniSplitHeatPump – Ductless mini-split heat pump system</v>
      </c>
    </row>
    <row r="204" spans="1:19" x14ac:dyDescent="0.3">
      <c r="C204" s="72">
        <f t="shared" si="83"/>
        <v>2016</v>
      </c>
      <c r="D204" s="7">
        <f t="shared" si="84"/>
        <v>2017</v>
      </c>
      <c r="E204" t="s">
        <v>545</v>
      </c>
      <c r="F204" s="58">
        <v>14</v>
      </c>
      <c r="G204" s="13">
        <v>11.7</v>
      </c>
      <c r="H204" s="80" t="s">
        <v>191</v>
      </c>
      <c r="I204" s="80" t="s">
        <v>192</v>
      </c>
      <c r="J204" s="87">
        <f t="shared" ref="J204:O204" si="100">J95</f>
        <v>1</v>
      </c>
      <c r="K204" s="72">
        <f t="shared" si="100"/>
        <v>0</v>
      </c>
      <c r="L204" s="72">
        <f t="shared" si="100"/>
        <v>1</v>
      </c>
      <c r="M204" s="72">
        <f t="shared" si="100"/>
        <v>1</v>
      </c>
      <c r="N204" s="110">
        <f t="shared" si="100"/>
        <v>1</v>
      </c>
      <c r="O204" s="90" t="str">
        <f t="shared" si="100"/>
        <v xml:space="preserve">SplitHeatPump    </v>
      </c>
      <c r="P204" s="190">
        <f t="shared" si="91"/>
        <v>1</v>
      </c>
      <c r="Q204" s="191">
        <f t="shared" si="92"/>
        <v>1</v>
      </c>
      <c r="R204" s="72" t="s">
        <v>0</v>
      </c>
      <c r="S204" s="73" t="str">
        <f t="shared" si="82"/>
        <v>DuctlessMultiSplitHeatPump - Ductless multi-split heat pump system</v>
      </c>
    </row>
    <row r="205" spans="1:19" x14ac:dyDescent="0.3">
      <c r="C205" s="72">
        <f t="shared" si="83"/>
        <v>2016</v>
      </c>
      <c r="D205" s="7">
        <f t="shared" si="84"/>
        <v>2017</v>
      </c>
      <c r="E205" t="s">
        <v>534</v>
      </c>
      <c r="F205" s="58">
        <v>13</v>
      </c>
      <c r="G205" s="13">
        <v>11.3</v>
      </c>
      <c r="H205" s="80" t="s">
        <v>191</v>
      </c>
      <c r="I205" s="80" t="s">
        <v>192</v>
      </c>
      <c r="J205" s="87">
        <f t="shared" ref="J205:O205" si="101">J96</f>
        <v>1</v>
      </c>
      <c r="K205" s="72">
        <f t="shared" si="101"/>
        <v>-1</v>
      </c>
      <c r="L205" s="72">
        <f t="shared" si="101"/>
        <v>1</v>
      </c>
      <c r="M205" s="72">
        <f t="shared" si="101"/>
        <v>1</v>
      </c>
      <c r="N205" s="110">
        <f t="shared" si="101"/>
        <v>1</v>
      </c>
      <c r="O205" s="90" t="str">
        <f t="shared" si="101"/>
        <v xml:space="preserve">SplitHeatPump    </v>
      </c>
      <c r="P205" s="190">
        <f t="shared" si="91"/>
        <v>1</v>
      </c>
      <c r="Q205" s="191">
        <f t="shared" si="92"/>
        <v>1</v>
      </c>
      <c r="R205" s="72" t="s">
        <v>0</v>
      </c>
      <c r="S205" s="73" t="str">
        <f t="shared" si="82"/>
        <v>DuctlessVRFHeatPump - Ductless variable refrigerant flow (VRF) heat pump system</v>
      </c>
    </row>
    <row r="206" spans="1:19" x14ac:dyDescent="0.3">
      <c r="C206" s="72">
        <f t="shared" si="83"/>
        <v>2016</v>
      </c>
      <c r="D206" s="7">
        <f t="shared" si="84"/>
        <v>2017</v>
      </c>
      <c r="E206" t="s">
        <v>185</v>
      </c>
      <c r="F206" s="75">
        <v>12</v>
      </c>
      <c r="G206" s="12">
        <v>10</v>
      </c>
      <c r="H206" s="80" t="s">
        <v>191</v>
      </c>
      <c r="I206" s="80" t="s">
        <v>192</v>
      </c>
      <c r="J206" s="87">
        <f t="shared" ref="J206:O206" si="102">J97</f>
        <v>1</v>
      </c>
      <c r="K206" s="72">
        <f t="shared" si="102"/>
        <v>0</v>
      </c>
      <c r="L206" s="72">
        <f t="shared" si="102"/>
        <v>1</v>
      </c>
      <c r="M206" s="72">
        <f t="shared" si="102"/>
        <v>0</v>
      </c>
      <c r="N206" s="110">
        <f t="shared" si="102"/>
        <v>1</v>
      </c>
      <c r="O206" s="90" t="str">
        <f t="shared" si="102"/>
        <v xml:space="preserve">SplitHeatPump    </v>
      </c>
      <c r="P206" s="190">
        <f t="shared" si="91"/>
        <v>1</v>
      </c>
      <c r="Q206" s="191">
        <f t="shared" si="92"/>
        <v>1</v>
      </c>
      <c r="R206" s="72" t="s">
        <v>0</v>
      </c>
      <c r="S206" s="73" t="str">
        <f t="shared" si="82"/>
        <v xml:space="preserve">RoomHeatPump - Room (non-central) heat pump system                  </v>
      </c>
    </row>
    <row r="207" spans="1:19" x14ac:dyDescent="0.3">
      <c r="C207" s="72">
        <f t="shared" si="83"/>
        <v>2016</v>
      </c>
      <c r="D207" s="7">
        <f t="shared" si="84"/>
        <v>2017</v>
      </c>
      <c r="E207" t="s">
        <v>371</v>
      </c>
      <c r="F207" s="75">
        <v>14</v>
      </c>
      <c r="G207" s="12">
        <v>11.7</v>
      </c>
      <c r="H207" s="80" t="s">
        <v>191</v>
      </c>
      <c r="I207" s="80" t="s">
        <v>192</v>
      </c>
      <c r="J207" s="87">
        <f t="shared" ref="J207:O207" si="103">J98</f>
        <v>1</v>
      </c>
      <c r="K207" s="72">
        <f t="shared" si="103"/>
        <v>-1</v>
      </c>
      <c r="L207" s="72">
        <f t="shared" si="103"/>
        <v>1</v>
      </c>
      <c r="M207" s="72">
        <f t="shared" si="103"/>
        <v>1</v>
      </c>
      <c r="N207" s="110">
        <f t="shared" si="103"/>
        <v>1</v>
      </c>
      <c r="O207" s="90" t="str">
        <f t="shared" si="103"/>
        <v xml:space="preserve">SplitHeatPump    </v>
      </c>
      <c r="P207" s="190">
        <f t="shared" si="91"/>
        <v>1</v>
      </c>
      <c r="Q207" s="191">
        <f t="shared" si="92"/>
        <v>1</v>
      </c>
      <c r="R207" s="72" t="s">
        <v>0</v>
      </c>
      <c r="S207" s="73" t="str">
        <f t="shared" si="82"/>
        <v>AirToWaterHeatPump - Air to water heat pump (able to heat DHW)</v>
      </c>
    </row>
    <row r="208" spans="1:19" x14ac:dyDescent="0.3">
      <c r="C208" s="72">
        <f t="shared" si="83"/>
        <v>2016</v>
      </c>
      <c r="D208" s="7">
        <f t="shared" si="84"/>
        <v>2017</v>
      </c>
      <c r="E208" t="s">
        <v>370</v>
      </c>
      <c r="F208" s="75">
        <v>14</v>
      </c>
      <c r="G208" s="12">
        <v>11.7</v>
      </c>
      <c r="H208" s="80" t="s">
        <v>191</v>
      </c>
      <c r="I208" s="80" t="s">
        <v>192</v>
      </c>
      <c r="J208" s="87">
        <f t="shared" ref="J208:O208" si="104">J99</f>
        <v>1</v>
      </c>
      <c r="K208" s="72">
        <f t="shared" si="104"/>
        <v>-1</v>
      </c>
      <c r="L208" s="72">
        <f t="shared" si="104"/>
        <v>1</v>
      </c>
      <c r="M208" s="72">
        <f t="shared" si="104"/>
        <v>1</v>
      </c>
      <c r="N208" s="110">
        <f t="shared" si="104"/>
        <v>1</v>
      </c>
      <c r="O208" s="90" t="str">
        <f t="shared" si="104"/>
        <v xml:space="preserve">SplitHeatPump    </v>
      </c>
      <c r="P208" s="190">
        <f t="shared" si="91"/>
        <v>1</v>
      </c>
      <c r="Q208" s="191">
        <f t="shared" si="92"/>
        <v>1</v>
      </c>
      <c r="R208" s="72" t="s">
        <v>0</v>
      </c>
      <c r="S208" s="73" t="str">
        <f t="shared" si="82"/>
        <v>GroundSourceHeatPump - Ground source heat pump (able to heat DHW)</v>
      </c>
    </row>
    <row r="209" spans="1:21" x14ac:dyDescent="0.3">
      <c r="C209" s="72">
        <f t="shared" si="83"/>
        <v>2016</v>
      </c>
      <c r="D209" s="7">
        <f t="shared" si="84"/>
        <v>2017</v>
      </c>
      <c r="E209" t="s">
        <v>186</v>
      </c>
      <c r="F209" s="59">
        <v>0</v>
      </c>
      <c r="G209" s="80" t="s">
        <v>157</v>
      </c>
      <c r="H209" s="80" t="s">
        <v>191</v>
      </c>
      <c r="I209" s="80" t="s">
        <v>192</v>
      </c>
      <c r="J209" s="87">
        <f t="shared" ref="J209:O209" si="105">J100</f>
        <v>0</v>
      </c>
      <c r="K209" s="72">
        <f t="shared" si="105"/>
        <v>1</v>
      </c>
      <c r="L209" s="72">
        <f t="shared" si="105"/>
        <v>0</v>
      </c>
      <c r="M209" s="72">
        <f t="shared" si="105"/>
        <v>0</v>
      </c>
      <c r="N209" s="110">
        <f t="shared" si="105"/>
        <v>0</v>
      </c>
      <c r="O209" s="90" t="str">
        <f t="shared" si="105"/>
        <v xml:space="preserve">SplitAirCond     </v>
      </c>
      <c r="P209" s="190">
        <f t="shared" si="91"/>
        <v>0</v>
      </c>
      <c r="Q209" s="191">
        <f t="shared" si="92"/>
        <v>0</v>
      </c>
      <c r="R209" s="72" t="s">
        <v>0</v>
      </c>
      <c r="S209" s="73" t="str">
        <f t="shared" si="82"/>
        <v xml:space="preserve">EvapDirect - Direct evaporative cooling system                      </v>
      </c>
    </row>
    <row r="210" spans="1:21" x14ac:dyDescent="0.3">
      <c r="C210" s="72">
        <f t="shared" si="83"/>
        <v>2016</v>
      </c>
      <c r="D210" s="7">
        <f t="shared" si="84"/>
        <v>2017</v>
      </c>
      <c r="E210" t="s">
        <v>187</v>
      </c>
      <c r="F210" s="81" t="s">
        <v>156</v>
      </c>
      <c r="G210" s="60">
        <v>13</v>
      </c>
      <c r="H210" s="80" t="s">
        <v>191</v>
      </c>
      <c r="I210" s="80" t="s">
        <v>192</v>
      </c>
      <c r="J210" s="87">
        <f t="shared" ref="J210:O210" si="106">J101</f>
        <v>0</v>
      </c>
      <c r="K210" s="72">
        <f t="shared" si="106"/>
        <v>1</v>
      </c>
      <c r="L210" s="72">
        <f t="shared" si="106"/>
        <v>0</v>
      </c>
      <c r="M210" s="72">
        <f t="shared" si="106"/>
        <v>0</v>
      </c>
      <c r="N210" s="110">
        <f t="shared" si="106"/>
        <v>0</v>
      </c>
      <c r="O210" s="90" t="str">
        <f t="shared" si="106"/>
        <v xml:space="preserve">SplitAirCond     </v>
      </c>
      <c r="P210" s="190">
        <f t="shared" si="91"/>
        <v>0</v>
      </c>
      <c r="Q210" s="191">
        <f t="shared" si="92"/>
        <v>1</v>
      </c>
      <c r="R210" s="72" t="s">
        <v>0</v>
      </c>
      <c r="S210" s="73" t="str">
        <f t="shared" si="82"/>
        <v xml:space="preserve">EvapIndirDirect - Indirect-direct evaporative cooling system        </v>
      </c>
    </row>
    <row r="211" spans="1:21" x14ac:dyDescent="0.3">
      <c r="C211" s="72">
        <f t="shared" si="83"/>
        <v>2016</v>
      </c>
      <c r="D211" s="7">
        <f t="shared" si="84"/>
        <v>2017</v>
      </c>
      <c r="E211" t="s">
        <v>188</v>
      </c>
      <c r="F211" s="81" t="s">
        <v>156</v>
      </c>
      <c r="G211" s="60">
        <v>13</v>
      </c>
      <c r="H211" s="80" t="s">
        <v>191</v>
      </c>
      <c r="I211" s="80" t="s">
        <v>192</v>
      </c>
      <c r="J211" s="87">
        <f t="shared" ref="J211:O211" si="107">J102</f>
        <v>0</v>
      </c>
      <c r="K211" s="72">
        <f t="shared" si="107"/>
        <v>1</v>
      </c>
      <c r="L211" s="72">
        <f t="shared" si="107"/>
        <v>0</v>
      </c>
      <c r="M211" s="72">
        <f t="shared" si="107"/>
        <v>0</v>
      </c>
      <c r="N211" s="110">
        <f t="shared" si="107"/>
        <v>0</v>
      </c>
      <c r="O211" s="90" t="str">
        <f t="shared" si="107"/>
        <v xml:space="preserve">SplitAirCond     </v>
      </c>
      <c r="P211" s="190">
        <f t="shared" si="91"/>
        <v>0</v>
      </c>
      <c r="Q211" s="191">
        <f t="shared" si="92"/>
        <v>1</v>
      </c>
      <c r="R211" s="72" t="s">
        <v>0</v>
      </c>
      <c r="S211" s="73" t="str">
        <f t="shared" si="82"/>
        <v xml:space="preserve">EvapIndirect - Indirect evaporative cooling system                  </v>
      </c>
    </row>
    <row r="212" spans="1:21" x14ac:dyDescent="0.3">
      <c r="C212" s="72">
        <f t="shared" si="83"/>
        <v>2016</v>
      </c>
      <c r="D212" s="7">
        <f t="shared" si="84"/>
        <v>2017</v>
      </c>
      <c r="E212" t="s">
        <v>384</v>
      </c>
      <c r="F212" s="58">
        <v>16</v>
      </c>
      <c r="G212" s="13">
        <v>14</v>
      </c>
      <c r="H212" s="80" t="s">
        <v>191</v>
      </c>
      <c r="I212" s="80" t="s">
        <v>192</v>
      </c>
      <c r="J212" s="87">
        <f t="shared" ref="J212:O212" si="108">J103</f>
        <v>1</v>
      </c>
      <c r="K212" s="72">
        <f t="shared" si="108"/>
        <v>1</v>
      </c>
      <c r="L212" s="72">
        <f t="shared" si="108"/>
        <v>0</v>
      </c>
      <c r="M212" s="72">
        <f t="shared" si="108"/>
        <v>1</v>
      </c>
      <c r="N212" s="110">
        <f t="shared" si="108"/>
        <v>0</v>
      </c>
      <c r="O212" s="90" t="str">
        <f t="shared" si="108"/>
        <v xml:space="preserve">SplitAirCond     </v>
      </c>
      <c r="P212" s="190">
        <f t="shared" si="91"/>
        <v>1</v>
      </c>
      <c r="Q212" s="191">
        <f t="shared" si="92"/>
        <v>1</v>
      </c>
      <c r="R212" s="72" t="s">
        <v>0</v>
      </c>
      <c r="S212" s="73" t="str">
        <f t="shared" si="82"/>
        <v>EvapCondenser - Evaporatively-cooled condenser for split AC systems</v>
      </c>
      <c r="U212" s="158"/>
    </row>
    <row r="213" spans="1:21" x14ac:dyDescent="0.3">
      <c r="A213" t="s">
        <v>0</v>
      </c>
      <c r="C213" s="72">
        <f t="shared" si="83"/>
        <v>2016</v>
      </c>
      <c r="D213" s="7">
        <f t="shared" si="84"/>
        <v>2017</v>
      </c>
      <c r="E213" s="31" t="s">
        <v>189</v>
      </c>
      <c r="F213" s="81" t="s">
        <v>156</v>
      </c>
      <c r="G213" s="13">
        <v>0</v>
      </c>
      <c r="H213" s="80" t="s">
        <v>191</v>
      </c>
      <c r="I213" s="80" t="s">
        <v>192</v>
      </c>
      <c r="J213" s="87">
        <f t="shared" ref="J213:O213" si="109">J104</f>
        <v>0</v>
      </c>
      <c r="K213" s="72">
        <f t="shared" si="109"/>
        <v>1</v>
      </c>
      <c r="L213" s="72">
        <f t="shared" si="109"/>
        <v>0</v>
      </c>
      <c r="M213" s="72">
        <f t="shared" si="109"/>
        <v>1</v>
      </c>
      <c r="N213" s="110">
        <f t="shared" si="109"/>
        <v>0</v>
      </c>
      <c r="O213" s="90" t="str">
        <f t="shared" si="109"/>
        <v>N/A</v>
      </c>
      <c r="P213" s="190">
        <f t="shared" si="91"/>
        <v>0</v>
      </c>
      <c r="Q213" s="191">
        <f t="shared" si="92"/>
        <v>0</v>
      </c>
      <c r="R213" s="72" t="s">
        <v>0</v>
      </c>
      <c r="S213" s="73" t="str">
        <f t="shared" si="82"/>
        <v xml:space="preserve">Evap/CC - Evaporatively-cooled condensers                           </v>
      </c>
    </row>
    <row r="214" spans="1:21" x14ac:dyDescent="0.3">
      <c r="A214" t="s">
        <v>0</v>
      </c>
      <c r="C214" s="72">
        <f t="shared" si="83"/>
        <v>2016</v>
      </c>
      <c r="D214" s="7">
        <f t="shared" si="84"/>
        <v>2017</v>
      </c>
      <c r="E214" s="31" t="s">
        <v>190</v>
      </c>
      <c r="F214" s="59">
        <v>0</v>
      </c>
      <c r="G214" s="13">
        <v>0</v>
      </c>
      <c r="H214" s="80" t="s">
        <v>191</v>
      </c>
      <c r="I214" s="80" t="s">
        <v>192</v>
      </c>
      <c r="J214" s="87">
        <f t="shared" ref="J214:O214" si="110">J105</f>
        <v>0</v>
      </c>
      <c r="K214" s="72">
        <f t="shared" si="110"/>
        <v>1</v>
      </c>
      <c r="L214" s="72">
        <f t="shared" si="110"/>
        <v>0</v>
      </c>
      <c r="M214" s="72">
        <f t="shared" si="110"/>
        <v>1</v>
      </c>
      <c r="N214" s="110">
        <f t="shared" si="110"/>
        <v>0</v>
      </c>
      <c r="O214" s="90" t="str">
        <f t="shared" si="110"/>
        <v>N/A</v>
      </c>
      <c r="P214" s="190">
        <f t="shared" si="91"/>
        <v>0</v>
      </c>
      <c r="Q214" s="191">
        <f t="shared" si="92"/>
        <v>0</v>
      </c>
      <c r="R214" s="72" t="s">
        <v>0</v>
      </c>
      <c r="S214" s="73" t="str">
        <f t="shared" si="82"/>
        <v xml:space="preserve">IceSAC - Ice storage air conditioning system                        </v>
      </c>
    </row>
    <row r="215" spans="1:21" x14ac:dyDescent="0.3">
      <c r="D215" s="79" t="s">
        <v>156</v>
      </c>
      <c r="E215" s="77" t="s">
        <v>193</v>
      </c>
      <c r="F215" s="77"/>
      <c r="G215" s="77"/>
      <c r="H215" s="77"/>
      <c r="I215" s="77"/>
      <c r="J215" s="77"/>
      <c r="K215" s="77"/>
      <c r="L215" s="77"/>
      <c r="M215" s="77"/>
      <c r="N215" s="77"/>
      <c r="O215" s="77"/>
      <c r="P215" s="77"/>
      <c r="Q215" s="77"/>
    </row>
    <row r="216" spans="1:21" x14ac:dyDescent="0.3">
      <c r="D216" s="80" t="s">
        <v>157</v>
      </c>
      <c r="E216" s="77" t="s">
        <v>194</v>
      </c>
      <c r="F216" s="77"/>
      <c r="G216" s="77"/>
      <c r="H216" s="77"/>
      <c r="I216" s="77"/>
      <c r="J216" s="77"/>
      <c r="K216" s="77"/>
      <c r="L216" s="77"/>
      <c r="M216" s="77"/>
      <c r="N216" s="77"/>
      <c r="O216" s="77"/>
      <c r="P216" s="77"/>
      <c r="Q216" s="77"/>
    </row>
    <row r="217" spans="1:21" x14ac:dyDescent="0.3">
      <c r="D217" s="80" t="s">
        <v>191</v>
      </c>
      <c r="E217" s="77" t="s">
        <v>195</v>
      </c>
      <c r="F217" s="77"/>
      <c r="G217" s="77"/>
      <c r="H217" s="77"/>
      <c r="I217" s="77"/>
      <c r="J217" s="77"/>
      <c r="K217" s="77"/>
      <c r="L217" s="77"/>
      <c r="M217" s="77"/>
      <c r="N217" s="77"/>
      <c r="O217" s="77"/>
      <c r="P217" s="77"/>
      <c r="Q217" s="77"/>
    </row>
    <row r="218" spans="1:21" x14ac:dyDescent="0.3">
      <c r="D218" s="80" t="s">
        <v>192</v>
      </c>
      <c r="E218" s="77" t="s">
        <v>196</v>
      </c>
      <c r="F218" s="77"/>
      <c r="G218" s="77"/>
      <c r="H218" s="77"/>
      <c r="I218" s="77"/>
      <c r="J218" s="77"/>
      <c r="K218" s="77"/>
      <c r="L218" s="77"/>
      <c r="M218" s="77"/>
      <c r="N218" s="77"/>
      <c r="O218" s="77"/>
      <c r="P218" s="77"/>
      <c r="Q218" s="77"/>
    </row>
    <row r="219" spans="1:21" x14ac:dyDescent="0.3">
      <c r="B219" s="31" t="s">
        <v>51</v>
      </c>
      <c r="C219" s="7"/>
      <c r="O219"/>
      <c r="P219"/>
      <c r="Q219"/>
    </row>
  </sheetData>
  <pageMargins left="0.7" right="0.7" top="0.75" bottom="0.75" header="0.3" footer="0.3"/>
  <pageSetup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topLeftCell="A23" workbookViewId="0">
      <selection activeCell="D18" sqref="D18"/>
    </sheetView>
  </sheetViews>
  <sheetFormatPr defaultRowHeight="14.4" x14ac:dyDescent="0.3"/>
  <cols>
    <col min="1" max="1" width="10.44140625" customWidth="1"/>
    <col min="4" max="4" width="6.33203125" customWidth="1"/>
  </cols>
  <sheetData>
    <row r="1" spans="1:13" x14ac:dyDescent="0.3">
      <c r="A1" t="s">
        <v>0</v>
      </c>
      <c r="B1" t="s">
        <v>1</v>
      </c>
    </row>
    <row r="2" spans="1:13" x14ac:dyDescent="0.3">
      <c r="A2" t="s">
        <v>0</v>
      </c>
      <c r="B2" t="s">
        <v>97</v>
      </c>
    </row>
    <row r="3" spans="1:13" x14ac:dyDescent="0.3">
      <c r="A3" t="s">
        <v>0</v>
      </c>
      <c r="B3" t="s">
        <v>3</v>
      </c>
      <c r="D3" t="s">
        <v>94</v>
      </c>
    </row>
    <row r="4" spans="1:13" x14ac:dyDescent="0.3">
      <c r="A4" t="s">
        <v>0</v>
      </c>
      <c r="D4" t="s">
        <v>242</v>
      </c>
    </row>
    <row r="5" spans="1:13" x14ac:dyDescent="0.3">
      <c r="A5" t="s">
        <v>0</v>
      </c>
    </row>
    <row r="6" spans="1:13" x14ac:dyDescent="0.3">
      <c r="A6" t="s">
        <v>0</v>
      </c>
      <c r="B6" t="s">
        <v>24</v>
      </c>
    </row>
    <row r="7" spans="1:13" x14ac:dyDescent="0.3">
      <c r="A7" t="s">
        <v>0</v>
      </c>
    </row>
    <row r="8" spans="1:13" x14ac:dyDescent="0.3">
      <c r="A8" t="s">
        <v>0</v>
      </c>
    </row>
    <row r="9" spans="1:13" x14ac:dyDescent="0.3">
      <c r="A9" t="s">
        <v>0</v>
      </c>
      <c r="B9" t="s">
        <v>4</v>
      </c>
      <c r="D9" t="s">
        <v>98</v>
      </c>
    </row>
    <row r="10" spans="1:13" x14ac:dyDescent="0.3">
      <c r="A10" t="s">
        <v>0</v>
      </c>
    </row>
    <row r="11" spans="1:13" x14ac:dyDescent="0.3">
      <c r="A11" t="s">
        <v>0</v>
      </c>
    </row>
    <row r="12" spans="1:13" x14ac:dyDescent="0.3">
      <c r="A12" t="s">
        <v>0</v>
      </c>
      <c r="B12" t="s">
        <v>6</v>
      </c>
    </row>
    <row r="13" spans="1:13" x14ac:dyDescent="0.3">
      <c r="A13" t="s">
        <v>0</v>
      </c>
      <c r="C13" s="1">
        <v>1</v>
      </c>
      <c r="D13" t="s">
        <v>99</v>
      </c>
    </row>
    <row r="14" spans="1:13" x14ac:dyDescent="0.3">
      <c r="A14" t="s">
        <v>0</v>
      </c>
      <c r="C14" s="1"/>
    </row>
    <row r="15" spans="1:13" x14ac:dyDescent="0.3">
      <c r="A15" t="s">
        <v>0</v>
      </c>
      <c r="B15" t="s">
        <v>7</v>
      </c>
      <c r="C15" s="1"/>
      <c r="M15" t="s">
        <v>138</v>
      </c>
    </row>
    <row r="16" spans="1:13" x14ac:dyDescent="0.3">
      <c r="A16" t="s">
        <v>0</v>
      </c>
      <c r="C16" s="1">
        <v>1</v>
      </c>
      <c r="D16" t="s">
        <v>100</v>
      </c>
    </row>
    <row r="17" spans="1:5" x14ac:dyDescent="0.3">
      <c r="A17" t="s">
        <v>0</v>
      </c>
      <c r="C17" s="1">
        <v>2</v>
      </c>
      <c r="D17" t="s">
        <v>243</v>
      </c>
    </row>
    <row r="18" spans="1:5" x14ac:dyDescent="0.3">
      <c r="A18" t="s">
        <v>0</v>
      </c>
      <c r="C18" s="1">
        <v>3</v>
      </c>
    </row>
    <row r="19" spans="1:5" x14ac:dyDescent="0.3">
      <c r="A19" t="s">
        <v>0</v>
      </c>
      <c r="C19" s="1">
        <v>4</v>
      </c>
    </row>
    <row r="20" spans="1:5" x14ac:dyDescent="0.3">
      <c r="A20" t="s">
        <v>0</v>
      </c>
      <c r="C20" s="1">
        <v>5</v>
      </c>
    </row>
    <row r="21" spans="1:5" x14ac:dyDescent="0.3">
      <c r="A21" t="s">
        <v>0</v>
      </c>
      <c r="D21" s="1"/>
    </row>
    <row r="22" spans="1:5" x14ac:dyDescent="0.3">
      <c r="A22" t="s">
        <v>0</v>
      </c>
      <c r="D22" s="1"/>
    </row>
    <row r="23" spans="1:5" x14ac:dyDescent="0.3">
      <c r="A23" t="s">
        <v>0</v>
      </c>
      <c r="B23" s="7">
        <v>1</v>
      </c>
      <c r="C23" s="7">
        <f>B23+1</f>
        <v>2</v>
      </c>
    </row>
    <row r="24" spans="1:5" x14ac:dyDescent="0.3">
      <c r="A24" t="s">
        <v>8</v>
      </c>
      <c r="B24" s="2" t="s">
        <v>95</v>
      </c>
      <c r="C24" s="3" t="s">
        <v>240</v>
      </c>
    </row>
    <row r="25" spans="1:5" x14ac:dyDescent="0.3">
      <c r="A25" s="6" t="s">
        <v>9</v>
      </c>
      <c r="B25" s="4" t="s">
        <v>96</v>
      </c>
      <c r="C25" s="5" t="s">
        <v>241</v>
      </c>
    </row>
    <row r="26" spans="1:5" x14ac:dyDescent="0.3">
      <c r="A26" s="1">
        <v>1</v>
      </c>
      <c r="B26" s="9">
        <v>1</v>
      </c>
      <c r="C26" s="3">
        <v>1</v>
      </c>
      <c r="D26" s="7" t="s">
        <v>0</v>
      </c>
      <c r="E26" t="s">
        <v>101</v>
      </c>
    </row>
    <row r="27" spans="1:5" x14ac:dyDescent="0.3">
      <c r="A27" s="1">
        <v>2</v>
      </c>
      <c r="B27" s="2">
        <v>1</v>
      </c>
      <c r="C27" s="3">
        <v>1</v>
      </c>
      <c r="D27" s="7" t="s">
        <v>0</v>
      </c>
      <c r="E27" t="s">
        <v>102</v>
      </c>
    </row>
    <row r="28" spans="1:5" x14ac:dyDescent="0.3">
      <c r="A28" s="1">
        <v>3</v>
      </c>
      <c r="B28" s="2">
        <v>1</v>
      </c>
      <c r="C28" s="3">
        <v>1</v>
      </c>
      <c r="D28" s="7" t="s">
        <v>0</v>
      </c>
      <c r="E28" t="s">
        <v>103</v>
      </c>
    </row>
    <row r="29" spans="1:5" x14ac:dyDescent="0.3">
      <c r="A29" s="1">
        <v>4</v>
      </c>
      <c r="B29" s="2">
        <v>1</v>
      </c>
      <c r="C29" s="3">
        <v>1</v>
      </c>
      <c r="D29" s="7" t="s">
        <v>0</v>
      </c>
      <c r="E29" t="s">
        <v>104</v>
      </c>
    </row>
    <row r="30" spans="1:5" x14ac:dyDescent="0.3">
      <c r="A30" s="1">
        <v>5</v>
      </c>
      <c r="B30" s="2">
        <v>1</v>
      </c>
      <c r="C30" s="3">
        <v>1</v>
      </c>
      <c r="D30" s="7" t="s">
        <v>0</v>
      </c>
      <c r="E30" t="s">
        <v>105</v>
      </c>
    </row>
    <row r="31" spans="1:5" x14ac:dyDescent="0.3">
      <c r="A31" s="1">
        <v>6</v>
      </c>
      <c r="B31" s="2">
        <v>1</v>
      </c>
      <c r="C31" s="3">
        <v>1</v>
      </c>
      <c r="D31" s="7" t="s">
        <v>0</v>
      </c>
      <c r="E31" t="s">
        <v>106</v>
      </c>
    </row>
    <row r="32" spans="1:5" x14ac:dyDescent="0.3">
      <c r="A32" s="1">
        <v>7</v>
      </c>
      <c r="B32" s="2">
        <v>1</v>
      </c>
      <c r="C32" s="3">
        <v>1</v>
      </c>
      <c r="D32" s="7" t="s">
        <v>0</v>
      </c>
      <c r="E32" t="s">
        <v>107</v>
      </c>
    </row>
    <row r="33" spans="1:7" x14ac:dyDescent="0.3">
      <c r="A33" s="1">
        <v>8</v>
      </c>
      <c r="B33" s="2">
        <v>0</v>
      </c>
      <c r="C33" s="3">
        <v>0</v>
      </c>
      <c r="D33" s="7" t="s">
        <v>0</v>
      </c>
      <c r="E33" t="s">
        <v>108</v>
      </c>
    </row>
    <row r="34" spans="1:7" x14ac:dyDescent="0.3">
      <c r="A34" s="1">
        <v>9</v>
      </c>
      <c r="B34" s="2">
        <v>1</v>
      </c>
      <c r="C34" s="3">
        <v>1</v>
      </c>
      <c r="D34" s="7" t="s">
        <v>0</v>
      </c>
      <c r="E34" t="s">
        <v>109</v>
      </c>
    </row>
    <row r="35" spans="1:7" x14ac:dyDescent="0.3">
      <c r="A35" s="1">
        <v>10</v>
      </c>
      <c r="B35" s="2">
        <v>0</v>
      </c>
      <c r="C35" s="3">
        <v>0</v>
      </c>
      <c r="D35" s="7" t="s">
        <v>0</v>
      </c>
      <c r="E35" t="s">
        <v>110</v>
      </c>
    </row>
    <row r="36" spans="1:7" x14ac:dyDescent="0.3">
      <c r="A36" s="1">
        <v>11</v>
      </c>
      <c r="B36" s="2">
        <v>0</v>
      </c>
      <c r="C36" s="3">
        <v>0</v>
      </c>
      <c r="D36" s="7" t="s">
        <v>0</v>
      </c>
      <c r="E36" t="s">
        <v>111</v>
      </c>
    </row>
    <row r="37" spans="1:7" x14ac:dyDescent="0.3">
      <c r="A37" s="1">
        <v>12</v>
      </c>
      <c r="B37" s="2">
        <v>1</v>
      </c>
      <c r="C37" s="3">
        <v>1</v>
      </c>
      <c r="D37" s="7" t="s">
        <v>0</v>
      </c>
      <c r="E37" t="s">
        <v>112</v>
      </c>
    </row>
    <row r="38" spans="1:7" x14ac:dyDescent="0.3">
      <c r="A38" s="1">
        <v>13</v>
      </c>
      <c r="B38" s="57">
        <v>1</v>
      </c>
      <c r="C38" s="122">
        <v>1</v>
      </c>
      <c r="D38" s="7" t="s">
        <v>0</v>
      </c>
      <c r="E38" t="s">
        <v>113</v>
      </c>
    </row>
    <row r="39" spans="1:7" x14ac:dyDescent="0.3">
      <c r="A39" s="1">
        <v>14</v>
      </c>
      <c r="B39" s="2">
        <v>0</v>
      </c>
      <c r="C39" s="3">
        <v>0</v>
      </c>
      <c r="D39" s="7" t="s">
        <v>0</v>
      </c>
      <c r="E39" t="s">
        <v>114</v>
      </c>
    </row>
    <row r="40" spans="1:7" x14ac:dyDescent="0.3">
      <c r="A40" s="14">
        <v>-99</v>
      </c>
      <c r="B40" s="15">
        <v>0</v>
      </c>
      <c r="C40" s="121">
        <v>0</v>
      </c>
      <c r="D40" s="10" t="s">
        <v>0</v>
      </c>
      <c r="E40" s="8" t="s">
        <v>12</v>
      </c>
      <c r="F40" s="8"/>
      <c r="G40" s="8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8"/>
  <sheetViews>
    <sheetView topLeftCell="A23" zoomScale="110" zoomScaleNormal="110" workbookViewId="0">
      <selection activeCell="D13" sqref="D13"/>
    </sheetView>
  </sheetViews>
  <sheetFormatPr defaultRowHeight="14.4" x14ac:dyDescent="0.3"/>
  <cols>
    <col min="1" max="1" width="2.5546875" customWidth="1"/>
    <col min="2" max="2" width="4.44140625" customWidth="1"/>
    <col min="3" max="3" width="14" customWidth="1"/>
    <col min="4" max="4" width="10.6640625" customWidth="1"/>
    <col min="5" max="5" width="11.109375" customWidth="1"/>
    <col min="8" max="8" width="8.109375" customWidth="1"/>
    <col min="17" max="17" width="11.33203125" customWidth="1"/>
    <col min="18" max="18" width="29.109375" customWidth="1"/>
    <col min="19" max="19" width="28" bestFit="1" customWidth="1"/>
  </cols>
  <sheetData>
    <row r="1" spans="1:5" x14ac:dyDescent="0.3">
      <c r="A1" t="s">
        <v>0</v>
      </c>
      <c r="B1" t="s">
        <v>1</v>
      </c>
    </row>
    <row r="2" spans="1:5" x14ac:dyDescent="0.3">
      <c r="A2" t="s">
        <v>0</v>
      </c>
      <c r="B2" s="28" t="s">
        <v>52</v>
      </c>
      <c r="C2" s="28"/>
      <c r="D2" s="28"/>
      <c r="E2" s="28"/>
    </row>
    <row r="3" spans="1:5" x14ac:dyDescent="0.3">
      <c r="A3" t="s">
        <v>0</v>
      </c>
      <c r="B3" s="28" t="s">
        <v>3</v>
      </c>
      <c r="C3" s="28"/>
      <c r="D3" t="s">
        <v>431</v>
      </c>
      <c r="E3" s="28"/>
    </row>
    <row r="4" spans="1:5" x14ac:dyDescent="0.3">
      <c r="A4" t="s">
        <v>0</v>
      </c>
      <c r="B4" s="28"/>
      <c r="C4" s="28"/>
      <c r="D4" s="28"/>
      <c r="E4" s="28"/>
    </row>
    <row r="5" spans="1:5" x14ac:dyDescent="0.3">
      <c r="A5" t="s">
        <v>0</v>
      </c>
      <c r="B5" s="28" t="s">
        <v>24</v>
      </c>
      <c r="C5" s="28"/>
      <c r="D5" s="28" t="s">
        <v>54</v>
      </c>
      <c r="E5" s="28"/>
    </row>
    <row r="6" spans="1:5" x14ac:dyDescent="0.3">
      <c r="A6" t="s">
        <v>0</v>
      </c>
      <c r="B6" s="28"/>
      <c r="C6" s="28"/>
      <c r="D6" s="28"/>
      <c r="E6" s="28"/>
    </row>
    <row r="7" spans="1:5" x14ac:dyDescent="0.3">
      <c r="A7" t="s">
        <v>0</v>
      </c>
      <c r="B7" s="28" t="s">
        <v>4</v>
      </c>
      <c r="C7" s="28"/>
      <c r="D7" s="28" t="s">
        <v>31</v>
      </c>
      <c r="E7" s="28"/>
    </row>
    <row r="8" spans="1:5" x14ac:dyDescent="0.3">
      <c r="A8" t="s">
        <v>0</v>
      </c>
      <c r="B8" s="28"/>
      <c r="C8" s="28"/>
      <c r="D8" s="28" t="s">
        <v>55</v>
      </c>
      <c r="E8" s="28"/>
    </row>
    <row r="9" spans="1:5" x14ac:dyDescent="0.3">
      <c r="A9" t="s">
        <v>0</v>
      </c>
      <c r="B9" s="28"/>
      <c r="C9" s="28"/>
      <c r="D9" s="28" t="s">
        <v>262</v>
      </c>
      <c r="E9" s="28"/>
    </row>
    <row r="10" spans="1:5" x14ac:dyDescent="0.3">
      <c r="A10" t="s">
        <v>0</v>
      </c>
      <c r="B10" s="28"/>
      <c r="C10" s="28"/>
      <c r="D10" s="28" t="s">
        <v>379</v>
      </c>
      <c r="E10" s="28"/>
    </row>
    <row r="11" spans="1:5" x14ac:dyDescent="0.3">
      <c r="A11" t="s">
        <v>0</v>
      </c>
      <c r="D11" t="s">
        <v>393</v>
      </c>
    </row>
    <row r="12" spans="1:5" x14ac:dyDescent="0.3">
      <c r="A12" t="s">
        <v>0</v>
      </c>
      <c r="D12" t="s">
        <v>437</v>
      </c>
    </row>
    <row r="13" spans="1:5" x14ac:dyDescent="0.3">
      <c r="A13" t="s">
        <v>0</v>
      </c>
    </row>
    <row r="14" spans="1:5" x14ac:dyDescent="0.3">
      <c r="A14" t="s">
        <v>0</v>
      </c>
      <c r="B14" t="s">
        <v>6</v>
      </c>
    </row>
    <row r="15" spans="1:5" x14ac:dyDescent="0.3">
      <c r="A15" t="s">
        <v>0</v>
      </c>
      <c r="C15" s="1">
        <v>1</v>
      </c>
      <c r="D15" t="s">
        <v>32</v>
      </c>
    </row>
    <row r="16" spans="1:5" x14ac:dyDescent="0.3">
      <c r="A16" t="s">
        <v>0</v>
      </c>
      <c r="C16" s="1"/>
    </row>
    <row r="17" spans="1:12" x14ac:dyDescent="0.3">
      <c r="A17" t="s">
        <v>0</v>
      </c>
      <c r="B17" t="s">
        <v>7</v>
      </c>
      <c r="C17" s="1"/>
    </row>
    <row r="18" spans="1:12" x14ac:dyDescent="0.3">
      <c r="A18" t="s">
        <v>0</v>
      </c>
      <c r="C18" s="1">
        <v>1</v>
      </c>
      <c r="D18" t="s">
        <v>203</v>
      </c>
      <c r="J18" t="s">
        <v>35</v>
      </c>
    </row>
    <row r="19" spans="1:12" x14ac:dyDescent="0.3">
      <c r="A19" t="s">
        <v>0</v>
      </c>
      <c r="C19" s="1">
        <v>2</v>
      </c>
      <c r="D19" t="s">
        <v>204</v>
      </c>
      <c r="J19" t="s">
        <v>35</v>
      </c>
    </row>
    <row r="20" spans="1:12" x14ac:dyDescent="0.3">
      <c r="A20" t="s">
        <v>0</v>
      </c>
      <c r="C20" s="1">
        <v>3</v>
      </c>
      <c r="D20" t="s">
        <v>205</v>
      </c>
      <c r="J20" t="s">
        <v>34</v>
      </c>
    </row>
    <row r="21" spans="1:12" x14ac:dyDescent="0.3">
      <c r="A21" t="s">
        <v>0</v>
      </c>
      <c r="C21" s="1">
        <v>4</v>
      </c>
      <c r="D21" t="s">
        <v>206</v>
      </c>
      <c r="J21" t="s">
        <v>34</v>
      </c>
    </row>
    <row r="22" spans="1:12" x14ac:dyDescent="0.3">
      <c r="A22" t="s">
        <v>0</v>
      </c>
      <c r="C22" s="1">
        <v>5</v>
      </c>
      <c r="D22" t="s">
        <v>207</v>
      </c>
      <c r="J22" t="s">
        <v>202</v>
      </c>
    </row>
    <row r="23" spans="1:12" x14ac:dyDescent="0.3">
      <c r="A23" t="s">
        <v>0</v>
      </c>
      <c r="C23" s="1">
        <v>6</v>
      </c>
      <c r="D23" t="s">
        <v>213</v>
      </c>
      <c r="J23" t="s">
        <v>209</v>
      </c>
      <c r="L23" t="s">
        <v>222</v>
      </c>
    </row>
    <row r="24" spans="1:12" x14ac:dyDescent="0.3">
      <c r="A24" t="s">
        <v>0</v>
      </c>
      <c r="C24" s="1"/>
      <c r="E24" t="s">
        <v>211</v>
      </c>
    </row>
    <row r="25" spans="1:12" x14ac:dyDescent="0.3">
      <c r="A25" t="s">
        <v>0</v>
      </c>
      <c r="C25" s="1">
        <v>7</v>
      </c>
      <c r="D25" t="s">
        <v>210</v>
      </c>
      <c r="J25" t="s">
        <v>209</v>
      </c>
    </row>
    <row r="26" spans="1:12" x14ac:dyDescent="0.3">
      <c r="A26" t="s">
        <v>0</v>
      </c>
      <c r="C26" s="1">
        <v>8</v>
      </c>
      <c r="D26" t="s">
        <v>258</v>
      </c>
      <c r="J26" t="s">
        <v>202</v>
      </c>
    </row>
    <row r="27" spans="1:12" x14ac:dyDescent="0.3">
      <c r="A27" t="s">
        <v>0</v>
      </c>
      <c r="C27" s="1">
        <v>9</v>
      </c>
      <c r="D27" t="s">
        <v>259</v>
      </c>
      <c r="J27" t="s">
        <v>202</v>
      </c>
    </row>
    <row r="28" spans="1:12" x14ac:dyDescent="0.3">
      <c r="A28" t="s">
        <v>0</v>
      </c>
      <c r="C28" s="1">
        <v>10</v>
      </c>
      <c r="D28" t="s">
        <v>380</v>
      </c>
      <c r="J28" t="s">
        <v>202</v>
      </c>
    </row>
    <row r="29" spans="1:12" x14ac:dyDescent="0.3">
      <c r="A29" t="s">
        <v>0</v>
      </c>
      <c r="C29" s="1">
        <v>11</v>
      </c>
      <c r="D29" t="s">
        <v>381</v>
      </c>
      <c r="J29" t="s">
        <v>202</v>
      </c>
    </row>
    <row r="30" spans="1:12" x14ac:dyDescent="0.3">
      <c r="A30" t="s">
        <v>0</v>
      </c>
      <c r="C30" s="1">
        <v>12</v>
      </c>
      <c r="D30" t="s">
        <v>394</v>
      </c>
      <c r="J30" t="s">
        <v>202</v>
      </c>
    </row>
    <row r="31" spans="1:12" x14ac:dyDescent="0.3">
      <c r="A31" t="s">
        <v>0</v>
      </c>
      <c r="C31" s="1">
        <v>13</v>
      </c>
      <c r="D31" t="s">
        <v>395</v>
      </c>
      <c r="J31" t="s">
        <v>202</v>
      </c>
    </row>
    <row r="32" spans="1:12" x14ac:dyDescent="0.3">
      <c r="A32" t="s">
        <v>0</v>
      </c>
      <c r="C32" s="1">
        <v>14</v>
      </c>
      <c r="D32" t="s">
        <v>396</v>
      </c>
      <c r="J32" t="s">
        <v>202</v>
      </c>
    </row>
    <row r="33" spans="1:19" x14ac:dyDescent="0.3">
      <c r="A33" t="s">
        <v>0</v>
      </c>
      <c r="C33" s="1">
        <v>15</v>
      </c>
      <c r="D33" t="s">
        <v>436</v>
      </c>
      <c r="J33" t="s">
        <v>202</v>
      </c>
    </row>
    <row r="34" spans="1:19" x14ac:dyDescent="0.3">
      <c r="A34" t="s">
        <v>0</v>
      </c>
      <c r="C34" s="1">
        <v>16</v>
      </c>
      <c r="D34" t="s">
        <v>435</v>
      </c>
      <c r="J34" t="s">
        <v>202</v>
      </c>
    </row>
    <row r="35" spans="1:19" x14ac:dyDescent="0.3">
      <c r="A35" t="s">
        <v>0</v>
      </c>
      <c r="C35" s="1"/>
    </row>
    <row r="36" spans="1:19" x14ac:dyDescent="0.3">
      <c r="A36" t="s">
        <v>0</v>
      </c>
      <c r="D36" t="s">
        <v>46</v>
      </c>
      <c r="E36" s="1"/>
      <c r="F36" s="17" t="s">
        <v>45</v>
      </c>
      <c r="H36" s="17"/>
      <c r="I36" s="17" t="s">
        <v>214</v>
      </c>
      <c r="J36" s="22"/>
    </row>
    <row r="37" spans="1:19" x14ac:dyDescent="0.3">
      <c r="A37" t="s">
        <v>0</v>
      </c>
      <c r="B37" s="3"/>
      <c r="D37" s="2" t="s">
        <v>36</v>
      </c>
      <c r="E37" s="20" t="s">
        <v>38</v>
      </c>
      <c r="F37" s="2" t="s">
        <v>41</v>
      </c>
      <c r="G37" s="18" t="s">
        <v>43</v>
      </c>
      <c r="H37" s="17"/>
      <c r="I37" s="2" t="s">
        <v>215</v>
      </c>
      <c r="J37" s="104" t="s">
        <v>218</v>
      </c>
    </row>
    <row r="38" spans="1:19" x14ac:dyDescent="0.3">
      <c r="A38" t="s">
        <v>0</v>
      </c>
      <c r="B38" s="3"/>
      <c r="D38" s="2" t="s">
        <v>37</v>
      </c>
      <c r="E38" s="20" t="s">
        <v>39</v>
      </c>
      <c r="F38" s="2" t="s">
        <v>42</v>
      </c>
      <c r="G38" s="18" t="s">
        <v>44</v>
      </c>
      <c r="H38" s="17"/>
      <c r="I38" s="2" t="s">
        <v>216</v>
      </c>
      <c r="J38" s="104" t="s">
        <v>219</v>
      </c>
    </row>
    <row r="39" spans="1:19" x14ac:dyDescent="0.3">
      <c r="A39" t="s">
        <v>0</v>
      </c>
      <c r="B39" s="3"/>
      <c r="C39" s="22"/>
      <c r="D39" s="4" t="s">
        <v>33</v>
      </c>
      <c r="E39" s="19" t="s">
        <v>47</v>
      </c>
      <c r="F39" s="4" t="s">
        <v>47</v>
      </c>
      <c r="G39" s="19" t="s">
        <v>40</v>
      </c>
      <c r="H39" s="91"/>
      <c r="I39" s="103" t="s">
        <v>217</v>
      </c>
      <c r="J39" s="105" t="s">
        <v>220</v>
      </c>
    </row>
    <row r="40" spans="1:19" x14ac:dyDescent="0.3">
      <c r="B40" t="s">
        <v>48</v>
      </c>
      <c r="C40" s="21"/>
      <c r="D40" s="2"/>
      <c r="E40" s="20"/>
      <c r="F40" s="100"/>
      <c r="G40" s="20"/>
      <c r="H40" s="92"/>
      <c r="I40" s="106"/>
      <c r="J40" s="107"/>
    </row>
    <row r="41" spans="1:19" x14ac:dyDescent="0.3">
      <c r="C41" s="23" t="s">
        <v>49</v>
      </c>
      <c r="D41" s="24" t="s">
        <v>50</v>
      </c>
      <c r="E41" s="25" t="s">
        <v>39</v>
      </c>
      <c r="F41" s="25" t="s">
        <v>42</v>
      </c>
      <c r="G41" s="25" t="s">
        <v>44</v>
      </c>
      <c r="H41" s="93" t="s">
        <v>208</v>
      </c>
      <c r="I41" s="93" t="s">
        <v>212</v>
      </c>
      <c r="J41" s="108" t="s">
        <v>221</v>
      </c>
      <c r="K41" s="93" t="s">
        <v>260</v>
      </c>
      <c r="L41" s="108" t="s">
        <v>261</v>
      </c>
      <c r="M41" s="108" t="s">
        <v>382</v>
      </c>
      <c r="N41" s="108" t="s">
        <v>383</v>
      </c>
      <c r="O41" s="26" t="s">
        <v>397</v>
      </c>
      <c r="P41" s="26" t="s">
        <v>398</v>
      </c>
      <c r="Q41" s="26" t="s">
        <v>399</v>
      </c>
      <c r="R41" s="129" t="s">
        <v>428</v>
      </c>
      <c r="S41" s="129" t="s">
        <v>432</v>
      </c>
    </row>
    <row r="42" spans="1:19" ht="15.6" x14ac:dyDescent="0.3">
      <c r="C42" s="29">
        <v>1</v>
      </c>
      <c r="D42" s="97">
        <v>33</v>
      </c>
      <c r="E42" s="30" t="s">
        <v>400</v>
      </c>
      <c r="F42" s="101" t="s">
        <v>413</v>
      </c>
      <c r="G42" s="30" t="s">
        <v>414</v>
      </c>
      <c r="H42" s="94">
        <v>0</v>
      </c>
      <c r="I42" s="110">
        <v>0</v>
      </c>
      <c r="J42" s="111">
        <v>0</v>
      </c>
      <c r="K42" s="1">
        <v>0.4</v>
      </c>
      <c r="L42" s="1">
        <v>0.35</v>
      </c>
      <c r="M42" s="1">
        <v>0.55000000000000004</v>
      </c>
      <c r="N42" s="109">
        <v>0.3</v>
      </c>
      <c r="O42" s="1">
        <v>38</v>
      </c>
      <c r="P42" s="1">
        <v>19</v>
      </c>
      <c r="Q42" s="1">
        <v>8</v>
      </c>
      <c r="R42" t="s">
        <v>429</v>
      </c>
      <c r="S42" t="s">
        <v>433</v>
      </c>
    </row>
    <row r="43" spans="1:19" ht="15.6" x14ac:dyDescent="0.3">
      <c r="C43" s="29">
        <v>2</v>
      </c>
      <c r="D43" s="98">
        <v>29</v>
      </c>
      <c r="E43" s="30" t="s">
        <v>401</v>
      </c>
      <c r="F43" s="101" t="s">
        <v>415</v>
      </c>
      <c r="G43" s="30" t="s">
        <v>416</v>
      </c>
      <c r="H43" s="95">
        <v>0</v>
      </c>
      <c r="I43" s="110">
        <v>0</v>
      </c>
      <c r="J43" s="111">
        <v>0</v>
      </c>
      <c r="K43" s="1">
        <v>0.4</v>
      </c>
      <c r="L43" s="1">
        <v>0.35</v>
      </c>
      <c r="M43" s="1">
        <v>0.55000000000000004</v>
      </c>
      <c r="N43" s="109">
        <v>0.3</v>
      </c>
      <c r="O43" s="1">
        <v>30</v>
      </c>
      <c r="P43" s="1">
        <v>19</v>
      </c>
      <c r="Q43" s="1">
        <v>8</v>
      </c>
      <c r="R43" s="31" t="str">
        <f>R42</f>
        <v>T24-2013 ExtWall 6in Conc R13</v>
      </c>
      <c r="S43" s="31" t="str">
        <f>S42</f>
        <v>T24-2013 UndWall 6in Conc R13</v>
      </c>
    </row>
    <row r="44" spans="1:19" ht="15.6" x14ac:dyDescent="0.3">
      <c r="C44" s="29">
        <v>3</v>
      </c>
      <c r="D44" s="98">
        <v>37</v>
      </c>
      <c r="E44" s="30" t="s">
        <v>402</v>
      </c>
      <c r="F44" s="101" t="s">
        <v>417</v>
      </c>
      <c r="G44" s="30" t="s">
        <v>418</v>
      </c>
      <c r="H44" s="95">
        <v>0</v>
      </c>
      <c r="I44" s="110">
        <v>0</v>
      </c>
      <c r="J44" s="111">
        <v>0</v>
      </c>
      <c r="K44" s="1">
        <v>0.4</v>
      </c>
      <c r="L44" s="1">
        <v>0.35</v>
      </c>
      <c r="M44" s="1">
        <v>0.55000000000000004</v>
      </c>
      <c r="N44" s="109">
        <v>0.3</v>
      </c>
      <c r="O44" s="1">
        <v>30</v>
      </c>
      <c r="P44" s="1">
        <v>19</v>
      </c>
      <c r="Q44" s="1">
        <v>0</v>
      </c>
      <c r="R44" s="31" t="str">
        <f t="shared" ref="R44:S56" si="0">R43</f>
        <v>T24-2013 ExtWall 6in Conc R13</v>
      </c>
      <c r="S44" s="31" t="str">
        <f t="shared" si="0"/>
        <v>T24-2013 UndWall 6in Conc R13</v>
      </c>
    </row>
    <row r="45" spans="1:19" ht="15.6" x14ac:dyDescent="0.3">
      <c r="C45" s="29">
        <v>4</v>
      </c>
      <c r="D45" s="98">
        <v>36</v>
      </c>
      <c r="E45" s="30" t="s">
        <v>403</v>
      </c>
      <c r="F45" s="101" t="s">
        <v>407</v>
      </c>
      <c r="G45" s="30" t="s">
        <v>419</v>
      </c>
      <c r="H45" s="95">
        <v>0</v>
      </c>
      <c r="I45" s="110">
        <v>0</v>
      </c>
      <c r="J45" s="111">
        <v>0</v>
      </c>
      <c r="K45" s="1">
        <v>0.4</v>
      </c>
      <c r="L45" s="1">
        <v>0.35</v>
      </c>
      <c r="M45" s="1">
        <v>0.55000000000000004</v>
      </c>
      <c r="N45" s="109">
        <v>0.3</v>
      </c>
      <c r="O45" s="1">
        <v>30</v>
      </c>
      <c r="P45" s="1">
        <v>19</v>
      </c>
      <c r="Q45" s="1">
        <v>0</v>
      </c>
      <c r="R45" s="31" t="str">
        <f t="shared" si="0"/>
        <v>T24-2013 ExtWall 6in Conc R13</v>
      </c>
      <c r="S45" s="31" t="str">
        <f t="shared" si="0"/>
        <v>T24-2013 UndWall 6in Conc R13</v>
      </c>
    </row>
    <row r="46" spans="1:19" ht="15.6" x14ac:dyDescent="0.3">
      <c r="C46" s="29">
        <v>5</v>
      </c>
      <c r="D46" s="98">
        <v>33</v>
      </c>
      <c r="E46" s="30" t="s">
        <v>404</v>
      </c>
      <c r="F46" s="101" t="s">
        <v>420</v>
      </c>
      <c r="G46" s="30" t="s">
        <v>421</v>
      </c>
      <c r="H46" s="95">
        <v>0</v>
      </c>
      <c r="I46" s="110">
        <v>0</v>
      </c>
      <c r="J46" s="111">
        <v>0</v>
      </c>
      <c r="K46" s="1">
        <v>0.4</v>
      </c>
      <c r="L46" s="1">
        <v>0.35</v>
      </c>
      <c r="M46" s="1">
        <v>0.55000000000000004</v>
      </c>
      <c r="N46" s="109">
        <v>0.3</v>
      </c>
      <c r="O46" s="1">
        <v>30</v>
      </c>
      <c r="P46" s="1">
        <v>19</v>
      </c>
      <c r="Q46" s="1">
        <v>0</v>
      </c>
      <c r="R46" s="31" t="str">
        <f t="shared" si="0"/>
        <v>T24-2013 ExtWall 6in Conc R13</v>
      </c>
      <c r="S46" s="31" t="str">
        <f t="shared" si="0"/>
        <v>T24-2013 UndWall 6in Conc R13</v>
      </c>
    </row>
    <row r="47" spans="1:19" ht="15.6" x14ac:dyDescent="0.3">
      <c r="C47" s="29">
        <v>6</v>
      </c>
      <c r="D47" s="98">
        <v>39</v>
      </c>
      <c r="E47" s="30" t="s">
        <v>405</v>
      </c>
      <c r="F47" s="101" t="s">
        <v>422</v>
      </c>
      <c r="G47" s="30" t="s">
        <v>423</v>
      </c>
      <c r="H47" s="95">
        <v>0</v>
      </c>
      <c r="I47" s="110">
        <v>0</v>
      </c>
      <c r="J47" s="111">
        <v>0</v>
      </c>
      <c r="K47" s="1">
        <v>0.4</v>
      </c>
      <c r="L47" s="1">
        <v>0.35</v>
      </c>
      <c r="M47" s="1">
        <v>0.55000000000000004</v>
      </c>
      <c r="N47" s="109">
        <v>0.3</v>
      </c>
      <c r="O47" s="1">
        <v>30</v>
      </c>
      <c r="P47" s="1">
        <v>19</v>
      </c>
      <c r="Q47" s="1">
        <v>0</v>
      </c>
      <c r="R47" s="31" t="str">
        <f t="shared" si="0"/>
        <v>T24-2013 ExtWall 6in Conc R13</v>
      </c>
      <c r="S47" s="31" t="str">
        <f t="shared" si="0"/>
        <v>T24-2013 UndWall 6in Conc R13</v>
      </c>
    </row>
    <row r="48" spans="1:19" ht="15.6" x14ac:dyDescent="0.3">
      <c r="C48" s="29">
        <v>7</v>
      </c>
      <c r="D48" s="98">
        <v>44</v>
      </c>
      <c r="E48" s="30" t="s">
        <v>406</v>
      </c>
      <c r="F48" s="101" t="s">
        <v>422</v>
      </c>
      <c r="G48" s="30" t="s">
        <v>423</v>
      </c>
      <c r="H48" s="95">
        <v>0</v>
      </c>
      <c r="I48" s="110">
        <v>0</v>
      </c>
      <c r="J48" s="111">
        <v>0</v>
      </c>
      <c r="K48" s="1">
        <v>0.4</v>
      </c>
      <c r="L48" s="1">
        <v>0.35</v>
      </c>
      <c r="M48" s="1">
        <v>0.55000000000000004</v>
      </c>
      <c r="N48" s="109">
        <v>0.3</v>
      </c>
      <c r="O48" s="1">
        <v>30</v>
      </c>
      <c r="P48" s="1">
        <v>19</v>
      </c>
      <c r="Q48" s="1">
        <v>0</v>
      </c>
      <c r="R48" s="31" t="str">
        <f t="shared" si="0"/>
        <v>T24-2013 ExtWall 6in Conc R13</v>
      </c>
      <c r="S48" s="31" t="str">
        <f t="shared" si="0"/>
        <v>T24-2013 UndWall 6in Conc R13</v>
      </c>
    </row>
    <row r="49" spans="2:19" ht="15.6" x14ac:dyDescent="0.3">
      <c r="C49" s="29">
        <v>8</v>
      </c>
      <c r="D49" s="98">
        <v>37</v>
      </c>
      <c r="E49" s="30" t="s">
        <v>407</v>
      </c>
      <c r="F49" s="101" t="s">
        <v>422</v>
      </c>
      <c r="G49" s="30" t="s">
        <v>424</v>
      </c>
      <c r="H49" s="95">
        <v>1</v>
      </c>
      <c r="I49" s="110">
        <v>0</v>
      </c>
      <c r="J49" s="111">
        <v>0</v>
      </c>
      <c r="K49" s="1">
        <v>0.4</v>
      </c>
      <c r="L49" s="1">
        <v>0.35</v>
      </c>
      <c r="M49" s="1">
        <v>0.55000000000000004</v>
      </c>
      <c r="N49" s="109">
        <v>0.3</v>
      </c>
      <c r="O49" s="1">
        <v>30</v>
      </c>
      <c r="P49" s="1">
        <v>19</v>
      </c>
      <c r="Q49" s="1">
        <v>0</v>
      </c>
      <c r="R49" s="31" t="str">
        <f t="shared" si="0"/>
        <v>T24-2013 ExtWall 6in Conc R13</v>
      </c>
      <c r="S49" s="31" t="str">
        <f t="shared" si="0"/>
        <v>T24-2013 UndWall 6in Conc R13</v>
      </c>
    </row>
    <row r="50" spans="2:19" ht="15.6" x14ac:dyDescent="0.3">
      <c r="C50" s="29">
        <v>9</v>
      </c>
      <c r="D50" s="98">
        <v>36</v>
      </c>
      <c r="E50" s="30" t="s">
        <v>408</v>
      </c>
      <c r="F50" s="101" t="s">
        <v>422</v>
      </c>
      <c r="G50" s="30" t="s">
        <v>424</v>
      </c>
      <c r="H50" s="95">
        <v>1</v>
      </c>
      <c r="I50" s="20">
        <v>30269</v>
      </c>
      <c r="J50" s="109">
        <v>13</v>
      </c>
      <c r="K50" s="1">
        <v>0.4</v>
      </c>
      <c r="L50" s="1">
        <v>0.35</v>
      </c>
      <c r="M50" s="1">
        <v>0.55000000000000004</v>
      </c>
      <c r="N50" s="109">
        <v>0.3</v>
      </c>
      <c r="O50" s="1">
        <v>30</v>
      </c>
      <c r="P50" s="1">
        <v>19</v>
      </c>
      <c r="Q50" s="1">
        <v>0</v>
      </c>
      <c r="R50" s="31" t="str">
        <f t="shared" si="0"/>
        <v>T24-2013 ExtWall 6in Conc R13</v>
      </c>
      <c r="S50" s="31" t="str">
        <f t="shared" si="0"/>
        <v>T24-2013 UndWall 6in Conc R13</v>
      </c>
    </row>
    <row r="51" spans="2:19" ht="15.6" x14ac:dyDescent="0.3">
      <c r="C51" s="29">
        <v>10</v>
      </c>
      <c r="D51" s="98">
        <v>35</v>
      </c>
      <c r="E51" s="30" t="s">
        <v>409</v>
      </c>
      <c r="F51" s="101" t="s">
        <v>422</v>
      </c>
      <c r="G51" s="30" t="s">
        <v>423</v>
      </c>
      <c r="H51" s="95">
        <v>1</v>
      </c>
      <c r="I51" s="20">
        <v>30342</v>
      </c>
      <c r="J51" s="109">
        <v>15</v>
      </c>
      <c r="K51" s="1">
        <v>0.4</v>
      </c>
      <c r="L51" s="1">
        <v>0.35</v>
      </c>
      <c r="M51" s="1">
        <v>0.55000000000000004</v>
      </c>
      <c r="N51" s="109">
        <v>0.3</v>
      </c>
      <c r="O51" s="1">
        <v>30</v>
      </c>
      <c r="P51" s="1">
        <v>19</v>
      </c>
      <c r="Q51" s="1">
        <v>0</v>
      </c>
      <c r="R51" s="31" t="str">
        <f t="shared" si="0"/>
        <v>T24-2013 ExtWall 6in Conc R13</v>
      </c>
      <c r="S51" s="31" t="str">
        <f t="shared" si="0"/>
        <v>T24-2013 UndWall 6in Conc R13</v>
      </c>
    </row>
    <row r="52" spans="2:19" ht="15.6" x14ac:dyDescent="0.3">
      <c r="C52" s="29">
        <v>11</v>
      </c>
      <c r="D52" s="98">
        <v>21</v>
      </c>
      <c r="E52" s="30" t="s">
        <v>53</v>
      </c>
      <c r="F52" s="101" t="s">
        <v>425</v>
      </c>
      <c r="G52" s="30" t="s">
        <v>426</v>
      </c>
      <c r="H52" s="95">
        <v>1</v>
      </c>
      <c r="I52" s="20">
        <v>29791</v>
      </c>
      <c r="J52" s="109">
        <v>18</v>
      </c>
      <c r="K52" s="1">
        <v>0.4</v>
      </c>
      <c r="L52" s="1">
        <v>0.35</v>
      </c>
      <c r="M52" s="1">
        <v>0.55000000000000004</v>
      </c>
      <c r="N52" s="109">
        <v>0.3</v>
      </c>
      <c r="O52" s="1">
        <v>38</v>
      </c>
      <c r="P52" s="1">
        <v>19</v>
      </c>
      <c r="Q52" s="1">
        <v>8</v>
      </c>
      <c r="R52" s="31" t="str">
        <f t="shared" si="0"/>
        <v>T24-2013 ExtWall 6in Conc R13</v>
      </c>
      <c r="S52" s="31" t="str">
        <f t="shared" si="0"/>
        <v>T24-2013 UndWall 6in Conc R13</v>
      </c>
    </row>
    <row r="53" spans="2:19" ht="15.6" x14ac:dyDescent="0.3">
      <c r="C53" s="29">
        <v>12</v>
      </c>
      <c r="D53" s="98">
        <v>37</v>
      </c>
      <c r="E53" s="30" t="s">
        <v>401</v>
      </c>
      <c r="F53" s="101" t="s">
        <v>425</v>
      </c>
      <c r="G53" s="30" t="s">
        <v>421</v>
      </c>
      <c r="H53" s="95">
        <v>1</v>
      </c>
      <c r="I53" s="20">
        <v>29556</v>
      </c>
      <c r="J53" s="109">
        <v>17</v>
      </c>
      <c r="K53" s="1">
        <v>0.4</v>
      </c>
      <c r="L53" s="1">
        <v>0.35</v>
      </c>
      <c r="M53" s="1">
        <v>0.55000000000000004</v>
      </c>
      <c r="N53" s="109">
        <v>0.3</v>
      </c>
      <c r="O53" s="1">
        <v>38</v>
      </c>
      <c r="P53" s="1">
        <v>19</v>
      </c>
      <c r="Q53" s="1">
        <v>4</v>
      </c>
      <c r="R53" s="31" t="str">
        <f t="shared" si="0"/>
        <v>T24-2013 ExtWall 6in Conc R13</v>
      </c>
      <c r="S53" s="31" t="str">
        <f t="shared" si="0"/>
        <v>T24-2013 UndWall 6in Conc R13</v>
      </c>
    </row>
    <row r="54" spans="2:19" ht="15.6" x14ac:dyDescent="0.3">
      <c r="C54" s="29">
        <v>13</v>
      </c>
      <c r="D54" s="98">
        <v>30</v>
      </c>
      <c r="E54" s="30" t="s">
        <v>405</v>
      </c>
      <c r="F54" s="101" t="s">
        <v>425</v>
      </c>
      <c r="G54" s="30" t="s">
        <v>416</v>
      </c>
      <c r="H54" s="95">
        <v>1</v>
      </c>
      <c r="I54" s="20">
        <v>29676</v>
      </c>
      <c r="J54" s="109">
        <v>17</v>
      </c>
      <c r="K54" s="1">
        <v>0.4</v>
      </c>
      <c r="L54" s="1">
        <v>0.35</v>
      </c>
      <c r="M54" s="1">
        <v>0.55000000000000004</v>
      </c>
      <c r="N54" s="109">
        <v>0.3</v>
      </c>
      <c r="O54" s="1">
        <v>38</v>
      </c>
      <c r="P54" s="1">
        <v>19</v>
      </c>
      <c r="Q54" s="1">
        <v>8</v>
      </c>
      <c r="R54" s="31" t="str">
        <f t="shared" si="0"/>
        <v>T24-2013 ExtWall 6in Conc R13</v>
      </c>
      <c r="S54" s="31" t="str">
        <f t="shared" si="0"/>
        <v>T24-2013 UndWall 6in Conc R13</v>
      </c>
    </row>
    <row r="55" spans="2:19" ht="15.6" x14ac:dyDescent="0.3">
      <c r="C55" s="29">
        <v>14</v>
      </c>
      <c r="D55" s="98">
        <v>24</v>
      </c>
      <c r="E55" s="30" t="s">
        <v>410</v>
      </c>
      <c r="F55" s="101" t="s">
        <v>417</v>
      </c>
      <c r="G55" s="30" t="s">
        <v>424</v>
      </c>
      <c r="H55" s="95">
        <v>1</v>
      </c>
      <c r="I55" s="20">
        <v>31969</v>
      </c>
      <c r="J55" s="109">
        <v>16</v>
      </c>
      <c r="K55" s="1">
        <v>0.4</v>
      </c>
      <c r="L55" s="1">
        <v>0.35</v>
      </c>
      <c r="M55" s="1">
        <v>0.55000000000000004</v>
      </c>
      <c r="N55" s="109">
        <v>0.3</v>
      </c>
      <c r="O55" s="1">
        <v>38</v>
      </c>
      <c r="P55" s="1">
        <v>19</v>
      </c>
      <c r="Q55" s="1">
        <v>8</v>
      </c>
      <c r="R55" s="31" t="str">
        <f t="shared" si="0"/>
        <v>T24-2013 ExtWall 6in Conc R13</v>
      </c>
      <c r="S55" s="31" t="str">
        <f t="shared" si="0"/>
        <v>T24-2013 UndWall 6in Conc R13</v>
      </c>
    </row>
    <row r="56" spans="2:19" ht="15.6" x14ac:dyDescent="0.3">
      <c r="C56" s="29">
        <v>15</v>
      </c>
      <c r="D56" s="98">
        <v>34</v>
      </c>
      <c r="E56" s="30" t="s">
        <v>411</v>
      </c>
      <c r="F56" s="101" t="s">
        <v>427</v>
      </c>
      <c r="G56" s="30" t="s">
        <v>423</v>
      </c>
      <c r="H56" s="95">
        <v>0</v>
      </c>
      <c r="I56" s="20">
        <v>29536</v>
      </c>
      <c r="J56" s="109">
        <v>19</v>
      </c>
      <c r="K56" s="1">
        <v>0.4</v>
      </c>
      <c r="L56" s="1">
        <v>0.35</v>
      </c>
      <c r="M56" s="1">
        <v>0.55000000000000004</v>
      </c>
      <c r="N56" s="109">
        <v>0.3</v>
      </c>
      <c r="O56" s="1">
        <v>38</v>
      </c>
      <c r="P56" s="1">
        <v>19</v>
      </c>
      <c r="Q56" s="1">
        <v>4</v>
      </c>
      <c r="R56" s="31" t="str">
        <f t="shared" si="0"/>
        <v>T24-2013 ExtWall 6in Conc R13</v>
      </c>
      <c r="S56" s="31" t="str">
        <f t="shared" si="0"/>
        <v>T24-2013 UndWall 6in Conc R13</v>
      </c>
    </row>
    <row r="57" spans="2:19" ht="15.6" x14ac:dyDescent="0.3">
      <c r="C57" s="1">
        <v>16</v>
      </c>
      <c r="D57" s="99">
        <v>24</v>
      </c>
      <c r="E57" s="27" t="s">
        <v>412</v>
      </c>
      <c r="F57" s="102" t="s">
        <v>425</v>
      </c>
      <c r="G57" s="27" t="s">
        <v>426</v>
      </c>
      <c r="H57" s="96">
        <v>0</v>
      </c>
      <c r="I57" s="110">
        <v>0</v>
      </c>
      <c r="J57" s="111">
        <v>0</v>
      </c>
      <c r="K57" s="1">
        <v>0.4</v>
      </c>
      <c r="L57" s="1">
        <v>0.35</v>
      </c>
      <c r="M57" s="1">
        <v>0.55000000000000004</v>
      </c>
      <c r="N57" s="109">
        <v>0.3</v>
      </c>
      <c r="O57" s="1">
        <v>38</v>
      </c>
      <c r="P57" s="1">
        <v>19</v>
      </c>
      <c r="Q57" s="1">
        <v>8</v>
      </c>
      <c r="R57" t="s">
        <v>430</v>
      </c>
      <c r="S57" t="s">
        <v>434</v>
      </c>
    </row>
    <row r="58" spans="2:19" x14ac:dyDescent="0.3">
      <c r="B58" t="s">
        <v>51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zoomScale="110" zoomScaleNormal="110" workbookViewId="0">
      <selection activeCell="E24" sqref="E24"/>
    </sheetView>
  </sheetViews>
  <sheetFormatPr defaultRowHeight="14.4" x14ac:dyDescent="0.3"/>
  <cols>
    <col min="1" max="1" width="2.5546875" customWidth="1"/>
    <col min="2" max="2" width="4.44140625" customWidth="1"/>
    <col min="3" max="3" width="14" customWidth="1"/>
    <col min="4" max="4" width="10.6640625" customWidth="1"/>
    <col min="5" max="5" width="11.109375" customWidth="1"/>
    <col min="8" max="8" width="8.109375" customWidth="1"/>
    <col min="17" max="17" width="11.33203125" customWidth="1"/>
    <col min="18" max="18" width="29.109375" customWidth="1"/>
    <col min="19" max="19" width="28" bestFit="1" customWidth="1"/>
  </cols>
  <sheetData>
    <row r="1" spans="1:5" x14ac:dyDescent="0.3">
      <c r="A1" t="s">
        <v>0</v>
      </c>
      <c r="B1" t="s">
        <v>1</v>
      </c>
    </row>
    <row r="2" spans="1:5" x14ac:dyDescent="0.3">
      <c r="A2" t="s">
        <v>0</v>
      </c>
      <c r="B2" s="28" t="s">
        <v>450</v>
      </c>
      <c r="C2" s="28"/>
      <c r="D2" s="28"/>
      <c r="E2" s="28"/>
    </row>
    <row r="3" spans="1:5" x14ac:dyDescent="0.3">
      <c r="A3" t="s">
        <v>0</v>
      </c>
      <c r="B3" s="28" t="s">
        <v>3</v>
      </c>
      <c r="C3" s="28"/>
      <c r="D3" t="s">
        <v>451</v>
      </c>
      <c r="E3" s="28"/>
    </row>
    <row r="4" spans="1:5" x14ac:dyDescent="0.3">
      <c r="A4" t="s">
        <v>0</v>
      </c>
      <c r="B4" s="28"/>
      <c r="C4" s="28"/>
      <c r="D4" s="28"/>
      <c r="E4" s="28"/>
    </row>
    <row r="5" spans="1:5" x14ac:dyDescent="0.3">
      <c r="A5" t="s">
        <v>0</v>
      </c>
      <c r="B5" s="28" t="s">
        <v>24</v>
      </c>
      <c r="C5" s="28"/>
      <c r="D5" s="28" t="s">
        <v>452</v>
      </c>
      <c r="E5" s="28"/>
    </row>
    <row r="6" spans="1:5" x14ac:dyDescent="0.3">
      <c r="A6" t="s">
        <v>0</v>
      </c>
      <c r="B6" s="28"/>
      <c r="C6" s="28"/>
      <c r="D6" s="28"/>
      <c r="E6" s="28"/>
    </row>
    <row r="7" spans="1:5" x14ac:dyDescent="0.3">
      <c r="A7" t="s">
        <v>0</v>
      </c>
      <c r="B7" s="28" t="s">
        <v>4</v>
      </c>
      <c r="C7" s="28"/>
      <c r="D7" t="s">
        <v>453</v>
      </c>
      <c r="E7" s="28"/>
    </row>
    <row r="8" spans="1:5" x14ac:dyDescent="0.3">
      <c r="A8" t="s">
        <v>0</v>
      </c>
    </row>
    <row r="9" spans="1:5" x14ac:dyDescent="0.3">
      <c r="A9" t="s">
        <v>0</v>
      </c>
      <c r="B9" t="s">
        <v>6</v>
      </c>
    </row>
    <row r="10" spans="1:5" x14ac:dyDescent="0.3">
      <c r="A10" t="s">
        <v>0</v>
      </c>
      <c r="C10" s="1">
        <v>1</v>
      </c>
      <c r="D10" t="s">
        <v>32</v>
      </c>
    </row>
    <row r="11" spans="1:5" x14ac:dyDescent="0.3">
      <c r="A11" t="s">
        <v>0</v>
      </c>
      <c r="C11" s="1"/>
    </row>
    <row r="12" spans="1:5" x14ac:dyDescent="0.3">
      <c r="A12" t="s">
        <v>0</v>
      </c>
      <c r="B12" t="s">
        <v>7</v>
      </c>
      <c r="C12" s="1"/>
    </row>
    <row r="13" spans="1:5" x14ac:dyDescent="0.3">
      <c r="A13" t="s">
        <v>0</v>
      </c>
      <c r="C13" s="1">
        <v>1</v>
      </c>
      <c r="D13" t="s">
        <v>454</v>
      </c>
    </row>
    <row r="14" spans="1:5" x14ac:dyDescent="0.3">
      <c r="A14" t="s">
        <v>0</v>
      </c>
      <c r="C14" s="1"/>
    </row>
    <row r="15" spans="1:5" x14ac:dyDescent="0.3">
      <c r="A15" t="s">
        <v>0</v>
      </c>
      <c r="D15" s="1" t="s">
        <v>455</v>
      </c>
      <c r="E15" s="1"/>
    </row>
    <row r="16" spans="1:5" x14ac:dyDescent="0.3">
      <c r="A16" t="s">
        <v>0</v>
      </c>
      <c r="B16" s="3"/>
      <c r="D16" s="2" t="s">
        <v>456</v>
      </c>
      <c r="E16" s="20"/>
    </row>
    <row r="17" spans="1:8" x14ac:dyDescent="0.3">
      <c r="A17" t="s">
        <v>0</v>
      </c>
      <c r="B17" s="3"/>
      <c r="D17" s="2" t="s">
        <v>457</v>
      </c>
      <c r="E17" s="20"/>
    </row>
    <row r="18" spans="1:8" x14ac:dyDescent="0.3">
      <c r="A18" t="s">
        <v>0</v>
      </c>
      <c r="B18" s="3"/>
      <c r="C18" s="22"/>
      <c r="D18" s="4" t="s">
        <v>33</v>
      </c>
      <c r="E18" s="19"/>
    </row>
    <row r="19" spans="1:8" x14ac:dyDescent="0.3">
      <c r="B19" t="s">
        <v>458</v>
      </c>
      <c r="C19" s="21"/>
      <c r="D19" s="2"/>
      <c r="E19" s="20"/>
    </row>
    <row r="20" spans="1:8" x14ac:dyDescent="0.3">
      <c r="C20" s="23" t="s">
        <v>49</v>
      </c>
      <c r="D20" s="24" t="s">
        <v>459</v>
      </c>
      <c r="E20" s="25"/>
      <c r="F20" s="3"/>
      <c r="G20" s="122"/>
      <c r="H20" s="122"/>
    </row>
    <row r="21" spans="1:8" ht="15.6" x14ac:dyDescent="0.3">
      <c r="C21" s="29">
        <v>1</v>
      </c>
      <c r="D21" s="97">
        <v>51.061900000000001</v>
      </c>
      <c r="E21" s="30"/>
      <c r="F21" s="3"/>
      <c r="G21" s="21"/>
      <c r="H21" s="21"/>
    </row>
    <row r="22" spans="1:8" ht="15.6" x14ac:dyDescent="0.3">
      <c r="C22" s="29">
        <v>2</v>
      </c>
      <c r="D22" s="98">
        <v>56.978200000000001</v>
      </c>
      <c r="E22" s="30"/>
      <c r="F22" s="1"/>
      <c r="G22" s="31"/>
      <c r="H22" s="31"/>
    </row>
    <row r="23" spans="1:8" ht="15.6" x14ac:dyDescent="0.3">
      <c r="C23" s="29">
        <v>3</v>
      </c>
      <c r="D23" s="98">
        <v>56.754600000000003</v>
      </c>
      <c r="E23" s="30"/>
      <c r="F23" s="1"/>
      <c r="G23" s="31"/>
      <c r="H23" s="31"/>
    </row>
    <row r="24" spans="1:8" ht="15.6" x14ac:dyDescent="0.3">
      <c r="C24" s="29">
        <v>4</v>
      </c>
      <c r="D24" s="98">
        <v>59.234000000000002</v>
      </c>
      <c r="E24" s="30"/>
      <c r="F24" s="1"/>
      <c r="G24" s="31"/>
      <c r="H24" s="31"/>
    </row>
    <row r="25" spans="1:8" ht="15.6" x14ac:dyDescent="0.3">
      <c r="C25" s="29">
        <v>5</v>
      </c>
      <c r="D25" s="98">
        <v>55.514400000000002</v>
      </c>
      <c r="E25" s="30"/>
      <c r="F25" s="1"/>
      <c r="G25" s="31"/>
      <c r="H25" s="31"/>
    </row>
    <row r="26" spans="1:8" ht="15.6" x14ac:dyDescent="0.3">
      <c r="C26" s="29">
        <v>6</v>
      </c>
      <c r="D26" s="98">
        <v>61.4636</v>
      </c>
      <c r="E26" s="30"/>
      <c r="F26" s="1"/>
      <c r="G26" s="31"/>
      <c r="H26" s="31"/>
    </row>
    <row r="27" spans="1:8" ht="15.6" x14ac:dyDescent="0.3">
      <c r="C27" s="29">
        <v>7</v>
      </c>
      <c r="D27" s="98">
        <v>62.2239</v>
      </c>
      <c r="E27" s="30"/>
      <c r="F27" s="1"/>
      <c r="G27" s="31"/>
      <c r="H27" s="31"/>
    </row>
    <row r="28" spans="1:8" ht="15.6" x14ac:dyDescent="0.3">
      <c r="C28" s="29">
        <v>8</v>
      </c>
      <c r="D28" s="98">
        <v>63.441800000000001</v>
      </c>
      <c r="E28" s="30"/>
      <c r="F28" s="1"/>
      <c r="G28" s="31"/>
      <c r="H28" s="31"/>
    </row>
    <row r="29" spans="1:8" ht="15.6" x14ac:dyDescent="0.3">
      <c r="C29" s="29">
        <v>9</v>
      </c>
      <c r="D29" s="98">
        <v>63.526899999999998</v>
      </c>
      <c r="E29" s="30"/>
      <c r="F29" s="1"/>
      <c r="G29" s="31"/>
      <c r="H29" s="31"/>
    </row>
    <row r="30" spans="1:8" ht="15.6" x14ac:dyDescent="0.3">
      <c r="C30" s="29">
        <v>10</v>
      </c>
      <c r="D30" s="98">
        <v>63.871200000000002</v>
      </c>
      <c r="E30" s="30"/>
      <c r="F30" s="1"/>
      <c r="G30" s="31"/>
      <c r="H30" s="31"/>
    </row>
    <row r="31" spans="1:8" ht="15.6" x14ac:dyDescent="0.3">
      <c r="C31" s="29">
        <v>11</v>
      </c>
      <c r="D31" s="98">
        <v>62.966099999999997</v>
      </c>
      <c r="E31" s="30"/>
      <c r="F31" s="1"/>
      <c r="G31" s="31"/>
      <c r="H31" s="31"/>
    </row>
    <row r="32" spans="1:8" ht="15.6" x14ac:dyDescent="0.3">
      <c r="C32" s="29">
        <v>12</v>
      </c>
      <c r="D32" s="98">
        <v>60.611899999999999</v>
      </c>
      <c r="E32" s="30"/>
      <c r="F32" s="1"/>
      <c r="G32" s="31"/>
      <c r="H32" s="31"/>
    </row>
    <row r="33" spans="2:8" ht="15.6" x14ac:dyDescent="0.3">
      <c r="C33" s="29">
        <v>13</v>
      </c>
      <c r="D33" s="98">
        <v>63.849299999999999</v>
      </c>
      <c r="E33" s="30"/>
      <c r="F33" s="1"/>
      <c r="G33" s="31"/>
      <c r="H33" s="31"/>
    </row>
    <row r="34" spans="2:8" ht="15.6" x14ac:dyDescent="0.3">
      <c r="C34" s="29">
        <v>14</v>
      </c>
      <c r="D34" s="98">
        <v>62.435000000000002</v>
      </c>
      <c r="E34" s="30"/>
      <c r="F34" s="1"/>
      <c r="G34" s="31"/>
      <c r="H34" s="31"/>
    </row>
    <row r="35" spans="2:8" ht="15.6" x14ac:dyDescent="0.3">
      <c r="C35" s="29">
        <v>15</v>
      </c>
      <c r="D35" s="98">
        <v>75.212699999999998</v>
      </c>
      <c r="E35" s="30"/>
      <c r="F35" s="1"/>
      <c r="G35" s="31"/>
      <c r="H35" s="31"/>
    </row>
    <row r="36" spans="2:8" ht="15.6" x14ac:dyDescent="0.3">
      <c r="C36" s="1">
        <v>16</v>
      </c>
      <c r="D36" s="99">
        <v>51.525700000000001</v>
      </c>
      <c r="E36" s="27"/>
      <c r="F36" s="1"/>
    </row>
    <row r="37" spans="2:8" x14ac:dyDescent="0.3">
      <c r="B37" t="s">
        <v>51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zoomScale="110" zoomScaleNormal="110" workbookViewId="0">
      <selection activeCell="D21" sqref="D21"/>
    </sheetView>
  </sheetViews>
  <sheetFormatPr defaultRowHeight="14.4" x14ac:dyDescent="0.3"/>
  <cols>
    <col min="1" max="1" width="2.5546875" customWidth="1"/>
    <col min="2" max="2" width="4.44140625" customWidth="1"/>
    <col min="3" max="3" width="14" customWidth="1"/>
    <col min="4" max="4" width="10.6640625" customWidth="1"/>
    <col min="5" max="5" width="11.109375" customWidth="1"/>
    <col min="8" max="8" width="8.109375" customWidth="1"/>
    <col min="17" max="17" width="11.33203125" customWidth="1"/>
    <col min="18" max="18" width="29.109375" customWidth="1"/>
    <col min="19" max="19" width="28" bestFit="1" customWidth="1"/>
  </cols>
  <sheetData>
    <row r="1" spans="1:5" x14ac:dyDescent="0.3">
      <c r="A1" t="s">
        <v>0</v>
      </c>
      <c r="B1" t="s">
        <v>1</v>
      </c>
    </row>
    <row r="2" spans="1:5" x14ac:dyDescent="0.3">
      <c r="A2" t="s">
        <v>0</v>
      </c>
      <c r="B2" s="28" t="s">
        <v>462</v>
      </c>
      <c r="C2" s="28"/>
      <c r="D2" s="28"/>
      <c r="E2" s="28"/>
    </row>
    <row r="3" spans="1:5" x14ac:dyDescent="0.3">
      <c r="A3" t="s">
        <v>0</v>
      </c>
      <c r="B3" s="28" t="s">
        <v>3</v>
      </c>
      <c r="C3" s="28"/>
      <c r="D3" t="s">
        <v>460</v>
      </c>
      <c r="E3" s="28"/>
    </row>
    <row r="4" spans="1:5" x14ac:dyDescent="0.3">
      <c r="A4" t="s">
        <v>0</v>
      </c>
      <c r="B4" s="28"/>
      <c r="C4" s="28"/>
      <c r="D4" s="28"/>
      <c r="E4" s="28"/>
    </row>
    <row r="5" spans="1:5" x14ac:dyDescent="0.3">
      <c r="A5" t="s">
        <v>0</v>
      </c>
      <c r="B5" s="28" t="s">
        <v>24</v>
      </c>
      <c r="C5" s="28"/>
      <c r="D5" s="28" t="s">
        <v>461</v>
      </c>
      <c r="E5" s="28"/>
    </row>
    <row r="6" spans="1:5" x14ac:dyDescent="0.3">
      <c r="A6" t="s">
        <v>0</v>
      </c>
      <c r="B6" s="28"/>
      <c r="C6" s="28"/>
      <c r="D6" s="28"/>
      <c r="E6" s="28"/>
    </row>
    <row r="7" spans="1:5" x14ac:dyDescent="0.3">
      <c r="A7" t="s">
        <v>0</v>
      </c>
      <c r="B7" s="28" t="s">
        <v>4</v>
      </c>
      <c r="C7" s="28"/>
      <c r="D7" t="s">
        <v>463</v>
      </c>
      <c r="E7" s="28"/>
    </row>
    <row r="8" spans="1:5" x14ac:dyDescent="0.3">
      <c r="A8" t="s">
        <v>0</v>
      </c>
    </row>
    <row r="9" spans="1:5" x14ac:dyDescent="0.3">
      <c r="A9" t="s">
        <v>0</v>
      </c>
      <c r="B9" t="s">
        <v>6</v>
      </c>
    </row>
    <row r="10" spans="1:5" x14ac:dyDescent="0.3">
      <c r="A10" t="s">
        <v>0</v>
      </c>
      <c r="C10" s="1">
        <v>1</v>
      </c>
      <c r="D10" t="s">
        <v>32</v>
      </c>
    </row>
    <row r="11" spans="1:5" x14ac:dyDescent="0.3">
      <c r="A11" t="s">
        <v>0</v>
      </c>
      <c r="C11" s="1"/>
    </row>
    <row r="12" spans="1:5" x14ac:dyDescent="0.3">
      <c r="A12" t="s">
        <v>0</v>
      </c>
      <c r="B12" t="s">
        <v>7</v>
      </c>
      <c r="C12" s="1"/>
    </row>
    <row r="13" spans="1:5" x14ac:dyDescent="0.3">
      <c r="A13" t="s">
        <v>0</v>
      </c>
      <c r="C13" s="1">
        <v>1</v>
      </c>
      <c r="D13" t="s">
        <v>464</v>
      </c>
    </row>
    <row r="14" spans="1:5" x14ac:dyDescent="0.3">
      <c r="A14" t="s">
        <v>0</v>
      </c>
      <c r="C14" s="1"/>
    </row>
    <row r="15" spans="1:5" x14ac:dyDescent="0.3">
      <c r="A15" t="s">
        <v>0</v>
      </c>
      <c r="D15" s="1" t="s">
        <v>465</v>
      </c>
      <c r="E15" s="1"/>
    </row>
    <row r="16" spans="1:5" x14ac:dyDescent="0.3">
      <c r="A16" t="s">
        <v>0</v>
      </c>
      <c r="B16" s="3"/>
      <c r="D16" s="2" t="s">
        <v>466</v>
      </c>
      <c r="E16" s="20"/>
    </row>
    <row r="17" spans="1:8" x14ac:dyDescent="0.3">
      <c r="A17" t="s">
        <v>0</v>
      </c>
      <c r="B17" s="3"/>
      <c r="D17" s="2" t="s">
        <v>467</v>
      </c>
      <c r="E17" s="20"/>
    </row>
    <row r="18" spans="1:8" x14ac:dyDescent="0.3">
      <c r="A18" t="s">
        <v>0</v>
      </c>
      <c r="B18" s="3"/>
      <c r="C18" s="22"/>
      <c r="D18" s="4" t="s">
        <v>468</v>
      </c>
      <c r="E18" s="19"/>
    </row>
    <row r="19" spans="1:8" x14ac:dyDescent="0.3">
      <c r="B19" t="s">
        <v>469</v>
      </c>
      <c r="C19" s="21"/>
      <c r="D19" s="2"/>
      <c r="E19" s="20"/>
    </row>
    <row r="20" spans="1:8" x14ac:dyDescent="0.3">
      <c r="C20" s="23" t="s">
        <v>49</v>
      </c>
      <c r="D20" s="24" t="s">
        <v>470</v>
      </c>
      <c r="E20" s="25"/>
      <c r="F20" s="3"/>
      <c r="G20" s="122"/>
      <c r="H20" s="122"/>
    </row>
    <row r="21" spans="1:8" ht="15.6" x14ac:dyDescent="0.3">
      <c r="C21" s="29">
        <v>1</v>
      </c>
      <c r="D21" s="97">
        <v>1.04</v>
      </c>
      <c r="E21" s="30"/>
      <c r="F21" s="3"/>
      <c r="G21" s="21"/>
    </row>
    <row r="22" spans="1:8" ht="15.6" x14ac:dyDescent="0.3">
      <c r="C22" s="29">
        <v>2</v>
      </c>
      <c r="D22" s="98">
        <v>0.99</v>
      </c>
      <c r="E22" s="30"/>
      <c r="F22" s="1"/>
      <c r="G22" s="31"/>
    </row>
    <row r="23" spans="1:8" ht="15.6" x14ac:dyDescent="0.3">
      <c r="C23" s="29">
        <v>3</v>
      </c>
      <c r="D23" s="98">
        <v>0.99</v>
      </c>
      <c r="E23" s="30"/>
      <c r="F23" s="1"/>
      <c r="G23" s="31"/>
    </row>
    <row r="24" spans="1:8" ht="15.6" x14ac:dyDescent="0.3">
      <c r="C24" s="29">
        <v>4</v>
      </c>
      <c r="D24" s="98">
        <v>1.07</v>
      </c>
      <c r="E24" s="30"/>
      <c r="F24" s="1"/>
      <c r="G24" s="31"/>
    </row>
    <row r="25" spans="1:8" ht="15.6" x14ac:dyDescent="0.3">
      <c r="C25" s="29">
        <v>5</v>
      </c>
      <c r="D25" s="98">
        <v>1.07</v>
      </c>
      <c r="E25" s="30"/>
      <c r="F25" s="1"/>
      <c r="G25" s="31"/>
    </row>
    <row r="26" spans="1:8" ht="15.6" x14ac:dyDescent="0.3">
      <c r="C26" s="29">
        <v>6</v>
      </c>
      <c r="D26" s="98">
        <v>0.92</v>
      </c>
      <c r="E26" s="30"/>
      <c r="F26" s="1"/>
      <c r="G26" s="31"/>
    </row>
    <row r="27" spans="1:8" ht="15.6" x14ac:dyDescent="0.3">
      <c r="C27" s="29">
        <v>7</v>
      </c>
      <c r="D27" s="98">
        <v>0.92</v>
      </c>
      <c r="E27" s="30"/>
      <c r="F27" s="1"/>
      <c r="G27" s="31"/>
    </row>
    <row r="28" spans="1:8" ht="15.6" x14ac:dyDescent="0.3">
      <c r="C28" s="29">
        <v>8</v>
      </c>
      <c r="D28" s="98">
        <v>0.92</v>
      </c>
      <c r="E28" s="30"/>
      <c r="F28" s="1"/>
      <c r="G28" s="31"/>
    </row>
    <row r="29" spans="1:8" ht="15.6" x14ac:dyDescent="0.3">
      <c r="C29" s="29">
        <v>9</v>
      </c>
      <c r="D29" s="98">
        <v>0.92</v>
      </c>
      <c r="E29" s="30"/>
      <c r="F29" s="1"/>
      <c r="G29" s="31"/>
    </row>
    <row r="30" spans="1:8" ht="15.6" x14ac:dyDescent="0.3">
      <c r="C30" s="29">
        <v>10</v>
      </c>
      <c r="D30" s="98">
        <v>0.92</v>
      </c>
      <c r="E30" s="30"/>
      <c r="F30" s="1"/>
      <c r="G30" s="31"/>
      <c r="H30" s="31"/>
    </row>
    <row r="31" spans="1:8" ht="15.6" x14ac:dyDescent="0.3">
      <c r="C31" s="29">
        <v>11</v>
      </c>
      <c r="D31" s="98">
        <v>0.92</v>
      </c>
      <c r="E31" s="30"/>
      <c r="F31" s="1"/>
      <c r="G31" s="31"/>
      <c r="H31" s="31"/>
    </row>
    <row r="32" spans="1:8" ht="15.6" x14ac:dyDescent="0.3">
      <c r="C32" s="29">
        <v>12</v>
      </c>
      <c r="D32" s="98">
        <v>1.07</v>
      </c>
      <c r="E32" s="30"/>
      <c r="F32" s="1"/>
      <c r="G32" s="31"/>
      <c r="H32" s="31"/>
    </row>
    <row r="33" spans="2:8" ht="15.6" x14ac:dyDescent="0.3">
      <c r="C33" s="29">
        <v>13</v>
      </c>
      <c r="D33" s="98">
        <v>0.92</v>
      </c>
      <c r="E33" s="30"/>
      <c r="F33" s="1"/>
      <c r="G33" s="31"/>
      <c r="H33" s="31"/>
    </row>
    <row r="34" spans="2:8" ht="15.6" x14ac:dyDescent="0.3">
      <c r="C34" s="29">
        <v>14</v>
      </c>
      <c r="D34" s="98">
        <v>1.04</v>
      </c>
      <c r="E34" s="30"/>
      <c r="F34" s="1"/>
      <c r="G34" s="31"/>
      <c r="H34" s="31"/>
    </row>
    <row r="35" spans="2:8" ht="15.6" x14ac:dyDescent="0.3">
      <c r="C35" s="29">
        <v>15</v>
      </c>
      <c r="D35" s="98">
        <v>0.92</v>
      </c>
      <c r="E35" s="30"/>
      <c r="F35" s="1"/>
      <c r="G35" s="31"/>
      <c r="H35" s="31"/>
    </row>
    <row r="36" spans="2:8" ht="15.6" x14ac:dyDescent="0.3">
      <c r="C36" s="1">
        <v>16</v>
      </c>
      <c r="D36" s="99">
        <v>1.5</v>
      </c>
      <c r="E36" s="27"/>
      <c r="F36" s="1"/>
    </row>
    <row r="37" spans="2:8" x14ac:dyDescent="0.3">
      <c r="B37" t="s">
        <v>51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zoomScale="110" zoomScaleNormal="110" workbookViewId="0">
      <selection activeCell="B20" sqref="B20"/>
    </sheetView>
  </sheetViews>
  <sheetFormatPr defaultRowHeight="14.4" x14ac:dyDescent="0.3"/>
  <cols>
    <col min="1" max="1" width="2.5546875" customWidth="1"/>
    <col min="2" max="2" width="4.44140625" customWidth="1"/>
    <col min="3" max="3" width="10.6640625" customWidth="1"/>
    <col min="4" max="4" width="10.5546875" customWidth="1"/>
    <col min="5" max="6" width="10.6640625" customWidth="1"/>
    <col min="7" max="7" width="10.88671875" customWidth="1"/>
    <col min="8" max="8" width="3.109375" customWidth="1"/>
    <col min="9" max="9" width="22" style="63" customWidth="1"/>
    <col min="10" max="10" width="21.6640625" customWidth="1"/>
    <col min="11" max="11" width="29.88671875" customWidth="1"/>
    <col min="19" max="19" width="11.33203125" customWidth="1"/>
    <col min="20" max="20" width="29.109375" customWidth="1"/>
    <col min="21" max="21" width="28" bestFit="1" customWidth="1"/>
  </cols>
  <sheetData>
    <row r="1" spans="1:6" x14ac:dyDescent="0.3">
      <c r="A1" t="s">
        <v>0</v>
      </c>
      <c r="B1" t="s">
        <v>1</v>
      </c>
    </row>
    <row r="2" spans="1:6" x14ac:dyDescent="0.3">
      <c r="A2" t="s">
        <v>0</v>
      </c>
      <c r="B2" s="28" t="s">
        <v>471</v>
      </c>
      <c r="C2" s="28"/>
      <c r="D2" s="28"/>
      <c r="E2" s="28"/>
      <c r="F2" s="28"/>
    </row>
    <row r="3" spans="1:6" x14ac:dyDescent="0.3">
      <c r="A3" t="s">
        <v>0</v>
      </c>
      <c r="B3" s="28" t="s">
        <v>3</v>
      </c>
      <c r="C3" s="28"/>
      <c r="D3" t="s">
        <v>460</v>
      </c>
      <c r="F3" s="28"/>
    </row>
    <row r="4" spans="1:6" x14ac:dyDescent="0.3">
      <c r="A4" t="s">
        <v>0</v>
      </c>
      <c r="B4" s="28"/>
      <c r="C4" s="28"/>
      <c r="D4" s="28"/>
      <c r="F4" s="28"/>
    </row>
    <row r="5" spans="1:6" x14ac:dyDescent="0.3">
      <c r="A5" t="s">
        <v>0</v>
      </c>
      <c r="B5" s="28" t="s">
        <v>24</v>
      </c>
      <c r="C5" s="28"/>
      <c r="D5" s="28" t="s">
        <v>472</v>
      </c>
      <c r="F5" s="28"/>
    </row>
    <row r="6" spans="1:6" x14ac:dyDescent="0.3">
      <c r="A6" t="s">
        <v>0</v>
      </c>
      <c r="B6" s="28"/>
      <c r="C6" s="28"/>
      <c r="D6" s="28"/>
      <c r="F6" s="28"/>
    </row>
    <row r="7" spans="1:6" x14ac:dyDescent="0.3">
      <c r="A7" t="s">
        <v>0</v>
      </c>
      <c r="B7" s="28" t="s">
        <v>4</v>
      </c>
      <c r="C7" s="28"/>
      <c r="D7" t="s">
        <v>463</v>
      </c>
      <c r="F7" s="28"/>
    </row>
    <row r="8" spans="1:6" x14ac:dyDescent="0.3">
      <c r="A8" t="s">
        <v>0</v>
      </c>
    </row>
    <row r="9" spans="1:6" x14ac:dyDescent="0.3">
      <c r="A9" t="s">
        <v>0</v>
      </c>
      <c r="B9" t="s">
        <v>6</v>
      </c>
    </row>
    <row r="10" spans="1:6" x14ac:dyDescent="0.3">
      <c r="A10" t="s">
        <v>0</v>
      </c>
      <c r="C10" s="1">
        <v>1</v>
      </c>
      <c r="D10" t="s">
        <v>485</v>
      </c>
    </row>
    <row r="11" spans="1:6" x14ac:dyDescent="0.3">
      <c r="A11" t="s">
        <v>0</v>
      </c>
      <c r="C11" s="1">
        <v>2</v>
      </c>
      <c r="D11" t="s">
        <v>473</v>
      </c>
    </row>
    <row r="12" spans="1:6" x14ac:dyDescent="0.3">
      <c r="A12" t="s">
        <v>0</v>
      </c>
      <c r="C12" s="1"/>
    </row>
    <row r="13" spans="1:6" x14ac:dyDescent="0.3">
      <c r="A13" t="s">
        <v>0</v>
      </c>
      <c r="B13" t="s">
        <v>7</v>
      </c>
      <c r="C13" s="1"/>
    </row>
    <row r="14" spans="1:6" x14ac:dyDescent="0.3">
      <c r="A14" t="s">
        <v>0</v>
      </c>
      <c r="C14" s="1">
        <v>1</v>
      </c>
      <c r="D14" t="s">
        <v>474</v>
      </c>
    </row>
    <row r="15" spans="1:6" x14ac:dyDescent="0.3">
      <c r="A15" t="s">
        <v>0</v>
      </c>
      <c r="C15" s="1">
        <v>2</v>
      </c>
      <c r="D15" t="s">
        <v>475</v>
      </c>
    </row>
    <row r="16" spans="1:6" x14ac:dyDescent="0.3">
      <c r="A16" t="s">
        <v>0</v>
      </c>
      <c r="C16" s="1">
        <v>3</v>
      </c>
      <c r="D16" t="s">
        <v>476</v>
      </c>
    </row>
    <row r="17" spans="1:11" x14ac:dyDescent="0.3">
      <c r="A17" t="s">
        <v>0</v>
      </c>
      <c r="C17" s="1"/>
      <c r="D17" s="1"/>
    </row>
    <row r="18" spans="1:11" x14ac:dyDescent="0.3">
      <c r="A18" t="s">
        <v>0</v>
      </c>
      <c r="E18" s="1"/>
      <c r="F18" s="1"/>
    </row>
    <row r="19" spans="1:11" x14ac:dyDescent="0.3">
      <c r="B19" t="s">
        <v>497</v>
      </c>
      <c r="C19" s="21"/>
      <c r="D19" s="21"/>
      <c r="E19" s="2"/>
      <c r="F19" s="20"/>
    </row>
    <row r="20" spans="1:11" x14ac:dyDescent="0.3">
      <c r="C20" s="26" t="s">
        <v>484</v>
      </c>
      <c r="D20" s="26" t="s">
        <v>479</v>
      </c>
      <c r="E20" s="24" t="s">
        <v>477</v>
      </c>
      <c r="F20" s="25" t="s">
        <v>478</v>
      </c>
      <c r="G20" s="25" t="s">
        <v>480</v>
      </c>
      <c r="H20" s="122"/>
      <c r="I20" s="166" t="s">
        <v>486</v>
      </c>
      <c r="J20" s="167" t="s">
        <v>487</v>
      </c>
      <c r="K20" s="167" t="s">
        <v>496</v>
      </c>
    </row>
    <row r="21" spans="1:11" x14ac:dyDescent="0.3">
      <c r="C21" s="3">
        <v>0</v>
      </c>
      <c r="D21" s="3" t="s">
        <v>357</v>
      </c>
      <c r="E21" s="2">
        <v>1.01E-2</v>
      </c>
      <c r="F21" s="20">
        <v>11.8</v>
      </c>
      <c r="G21" s="20">
        <v>5</v>
      </c>
      <c r="H21" s="72" t="s">
        <v>0</v>
      </c>
      <c r="I21" s="172" t="s">
        <v>488</v>
      </c>
      <c r="J21" s="179" t="s">
        <v>491</v>
      </c>
      <c r="K21" s="182" t="s">
        <v>495</v>
      </c>
    </row>
    <row r="22" spans="1:11" x14ac:dyDescent="0.3">
      <c r="C22" s="3">
        <v>3</v>
      </c>
      <c r="D22" s="3" t="s">
        <v>357</v>
      </c>
      <c r="E22" s="168">
        <f t="shared" ref="E22:G23" si="0">E21</f>
        <v>1.01E-2</v>
      </c>
      <c r="F22" s="110">
        <f t="shared" si="0"/>
        <v>11.8</v>
      </c>
      <c r="G22" s="110">
        <f t="shared" si="0"/>
        <v>5</v>
      </c>
      <c r="H22" s="72" t="s">
        <v>0</v>
      </c>
      <c r="I22" s="172" t="s">
        <v>489</v>
      </c>
      <c r="J22" s="180" t="s">
        <v>491</v>
      </c>
      <c r="K22" s="182"/>
    </row>
    <row r="23" spans="1:11" x14ac:dyDescent="0.3">
      <c r="C23" s="26">
        <v>6</v>
      </c>
      <c r="D23" s="26" t="s">
        <v>357</v>
      </c>
      <c r="E23" s="169">
        <f t="shared" si="0"/>
        <v>1.01E-2</v>
      </c>
      <c r="F23" s="170">
        <f t="shared" si="0"/>
        <v>11.8</v>
      </c>
      <c r="G23" s="170">
        <f t="shared" si="0"/>
        <v>5</v>
      </c>
      <c r="H23" s="171" t="s">
        <v>0</v>
      </c>
      <c r="I23" s="173" t="s">
        <v>490</v>
      </c>
      <c r="J23" s="181" t="s">
        <v>491</v>
      </c>
      <c r="K23" s="182"/>
    </row>
    <row r="24" spans="1:11" x14ac:dyDescent="0.3">
      <c r="C24" s="3" t="s">
        <v>357</v>
      </c>
      <c r="D24" s="3">
        <v>0</v>
      </c>
      <c r="E24" s="2">
        <v>1.1299999999999999E-2</v>
      </c>
      <c r="F24" s="20">
        <v>11.8</v>
      </c>
      <c r="G24" s="20">
        <v>5</v>
      </c>
      <c r="H24" s="72" t="s">
        <v>0</v>
      </c>
      <c r="I24" s="172" t="s">
        <v>492</v>
      </c>
      <c r="J24" s="175" t="s">
        <v>481</v>
      </c>
      <c r="K24" s="182" t="s">
        <v>494</v>
      </c>
    </row>
    <row r="25" spans="1:11" x14ac:dyDescent="0.3">
      <c r="C25" s="3" t="s">
        <v>357</v>
      </c>
      <c r="D25" s="3">
        <v>1</v>
      </c>
      <c r="E25" s="168">
        <f t="shared" ref="E25:G26" si="1">E24</f>
        <v>1.1299999999999999E-2</v>
      </c>
      <c r="F25" s="110">
        <f t="shared" si="1"/>
        <v>11.8</v>
      </c>
      <c r="G25" s="110">
        <f t="shared" si="1"/>
        <v>5</v>
      </c>
      <c r="H25" s="72" t="s">
        <v>0</v>
      </c>
      <c r="I25" s="177" t="s">
        <v>492</v>
      </c>
      <c r="J25" s="174" t="s">
        <v>482</v>
      </c>
      <c r="K25" s="182"/>
    </row>
    <row r="26" spans="1:11" x14ac:dyDescent="0.3">
      <c r="C26" s="26" t="s">
        <v>357</v>
      </c>
      <c r="D26" s="26">
        <v>3</v>
      </c>
      <c r="E26" s="169">
        <f t="shared" si="1"/>
        <v>1.1299999999999999E-2</v>
      </c>
      <c r="F26" s="170">
        <f t="shared" si="1"/>
        <v>11.8</v>
      </c>
      <c r="G26" s="170">
        <f t="shared" si="1"/>
        <v>5</v>
      </c>
      <c r="H26" s="171" t="s">
        <v>0</v>
      </c>
      <c r="I26" s="178" t="s">
        <v>492</v>
      </c>
      <c r="J26" s="176" t="s">
        <v>483</v>
      </c>
      <c r="K26" s="182"/>
    </row>
    <row r="27" spans="1:11" x14ac:dyDescent="0.3">
      <c r="C27" s="3" t="s">
        <v>357</v>
      </c>
      <c r="D27" s="3" t="s">
        <v>357</v>
      </c>
      <c r="E27" s="2">
        <v>7.9299999999999995E-3</v>
      </c>
      <c r="F27" s="20">
        <v>15.67</v>
      </c>
      <c r="G27" s="20">
        <v>1.9</v>
      </c>
      <c r="H27" s="72" t="s">
        <v>0</v>
      </c>
      <c r="I27" s="177" t="s">
        <v>492</v>
      </c>
      <c r="J27" s="180" t="s">
        <v>491</v>
      </c>
      <c r="K27" s="182" t="s">
        <v>493</v>
      </c>
    </row>
    <row r="28" spans="1:11" x14ac:dyDescent="0.3">
      <c r="B28" t="s">
        <v>51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workbookViewId="0">
      <selection activeCell="D29" sqref="D29"/>
    </sheetView>
  </sheetViews>
  <sheetFormatPr defaultRowHeight="14.4" x14ac:dyDescent="0.3"/>
  <sheetData>
    <row r="1" spans="1:4" x14ac:dyDescent="0.3">
      <c r="A1" t="s">
        <v>0</v>
      </c>
      <c r="B1" t="s">
        <v>1</v>
      </c>
    </row>
    <row r="2" spans="1:4" x14ac:dyDescent="0.3">
      <c r="A2" t="s">
        <v>0</v>
      </c>
      <c r="B2" t="s">
        <v>498</v>
      </c>
    </row>
    <row r="3" spans="1:4" x14ac:dyDescent="0.3">
      <c r="A3" t="s">
        <v>0</v>
      </c>
      <c r="B3" t="s">
        <v>499</v>
      </c>
    </row>
    <row r="4" spans="1:4" x14ac:dyDescent="0.3">
      <c r="A4" t="s">
        <v>0</v>
      </c>
      <c r="B4" t="s">
        <v>500</v>
      </c>
      <c r="D4" t="s">
        <v>501</v>
      </c>
    </row>
    <row r="5" spans="1:4" x14ac:dyDescent="0.3">
      <c r="A5" t="s">
        <v>0</v>
      </c>
      <c r="B5" t="s">
        <v>3</v>
      </c>
    </row>
    <row r="6" spans="1:4" x14ac:dyDescent="0.3">
      <c r="A6" t="s">
        <v>0</v>
      </c>
    </row>
    <row r="7" spans="1:4" x14ac:dyDescent="0.3">
      <c r="A7" t="s">
        <v>0</v>
      </c>
      <c r="B7" t="s">
        <v>24</v>
      </c>
      <c r="D7" t="s">
        <v>502</v>
      </c>
    </row>
    <row r="8" spans="1:4" x14ac:dyDescent="0.3">
      <c r="A8" t="s">
        <v>0</v>
      </c>
    </row>
    <row r="9" spans="1:4" x14ac:dyDescent="0.3">
      <c r="A9" t="s">
        <v>0</v>
      </c>
      <c r="B9" t="s">
        <v>4</v>
      </c>
    </row>
    <row r="10" spans="1:4" x14ac:dyDescent="0.3">
      <c r="A10" t="s">
        <v>0</v>
      </c>
    </row>
    <row r="11" spans="1:4" x14ac:dyDescent="0.3">
      <c r="A11" t="s">
        <v>0</v>
      </c>
      <c r="B11" t="s">
        <v>6</v>
      </c>
      <c r="D11" t="s">
        <v>503</v>
      </c>
    </row>
    <row r="12" spans="1:4" x14ac:dyDescent="0.3">
      <c r="A12" t="s">
        <v>0</v>
      </c>
      <c r="C12">
        <v>1</v>
      </c>
      <c r="D12" t="s">
        <v>504</v>
      </c>
    </row>
    <row r="13" spans="1:4" x14ac:dyDescent="0.3">
      <c r="A13" t="s">
        <v>0</v>
      </c>
      <c r="C13">
        <v>2</v>
      </c>
      <c r="D13" t="s">
        <v>505</v>
      </c>
    </row>
    <row r="14" spans="1:4" x14ac:dyDescent="0.3">
      <c r="A14" t="s">
        <v>0</v>
      </c>
      <c r="D14" t="s">
        <v>506</v>
      </c>
    </row>
    <row r="15" spans="1:4" x14ac:dyDescent="0.3">
      <c r="A15" t="s">
        <v>0</v>
      </c>
    </row>
    <row r="16" spans="1:4" x14ac:dyDescent="0.3">
      <c r="A16" t="s">
        <v>0</v>
      </c>
    </row>
    <row r="17" spans="1:6" x14ac:dyDescent="0.3">
      <c r="A17" t="s">
        <v>0</v>
      </c>
      <c r="B17" t="s">
        <v>513</v>
      </c>
    </row>
    <row r="18" spans="1:6" x14ac:dyDescent="0.3">
      <c r="B18" s="183" t="s">
        <v>507</v>
      </c>
      <c r="C18" s="183"/>
      <c r="D18" s="184"/>
      <c r="E18" s="184"/>
      <c r="F18" s="184"/>
    </row>
    <row r="19" spans="1:6" x14ac:dyDescent="0.3">
      <c r="C19" s="185" t="s">
        <v>439</v>
      </c>
      <c r="D19" s="185" t="s">
        <v>508</v>
      </c>
      <c r="E19" s="185" t="s">
        <v>509</v>
      </c>
      <c r="F19" s="186" t="s">
        <v>510</v>
      </c>
    </row>
    <row r="20" spans="1:6" x14ac:dyDescent="0.3">
      <c r="C20" s="1" t="s">
        <v>357</v>
      </c>
      <c r="D20" s="1" t="s">
        <v>514</v>
      </c>
      <c r="E20" s="1" t="s">
        <v>511</v>
      </c>
      <c r="F20" s="1">
        <v>1.5</v>
      </c>
    </row>
    <row r="21" spans="1:6" x14ac:dyDescent="0.3">
      <c r="C21" s="1" t="s">
        <v>357</v>
      </c>
      <c r="D21" s="1" t="s">
        <v>514</v>
      </c>
      <c r="E21" s="1" t="s">
        <v>512</v>
      </c>
      <c r="F21" s="1">
        <v>1</v>
      </c>
    </row>
    <row r="22" spans="1:6" x14ac:dyDescent="0.3">
      <c r="C22" s="1" t="s">
        <v>357</v>
      </c>
      <c r="D22" s="1" t="s">
        <v>515</v>
      </c>
      <c r="E22" s="1" t="s">
        <v>357</v>
      </c>
      <c r="F22" s="1">
        <v>1.5</v>
      </c>
    </row>
    <row r="23" spans="1:6" x14ac:dyDescent="0.3">
      <c r="C23" s="1" t="s">
        <v>357</v>
      </c>
      <c r="D23" s="1" t="s">
        <v>516</v>
      </c>
      <c r="E23" s="1" t="s">
        <v>357</v>
      </c>
      <c r="F23" s="1">
        <v>2</v>
      </c>
    </row>
    <row r="24" spans="1:6" x14ac:dyDescent="0.3">
      <c r="C24" s="1" t="s">
        <v>357</v>
      </c>
      <c r="D24" s="1" t="s">
        <v>517</v>
      </c>
      <c r="E24" s="1" t="s">
        <v>357</v>
      </c>
      <c r="F24" s="1">
        <v>2.5</v>
      </c>
    </row>
    <row r="25" spans="1:6" x14ac:dyDescent="0.3">
      <c r="C25" s="1" t="s">
        <v>357</v>
      </c>
      <c r="D25" s="1" t="s">
        <v>518</v>
      </c>
      <c r="E25" s="1" t="s">
        <v>357</v>
      </c>
      <c r="F25" s="1">
        <v>3</v>
      </c>
    </row>
    <row r="26" spans="1:6" x14ac:dyDescent="0.3">
      <c r="C26" s="1" t="s">
        <v>357</v>
      </c>
      <c r="D26" s="1" t="s">
        <v>519</v>
      </c>
      <c r="E26" s="1" t="s">
        <v>357</v>
      </c>
      <c r="F26" s="1">
        <v>3.5</v>
      </c>
    </row>
    <row r="27" spans="1:6" x14ac:dyDescent="0.3">
      <c r="C27" s="1" t="s">
        <v>357</v>
      </c>
      <c r="D27" s="1" t="s">
        <v>520</v>
      </c>
      <c r="E27" s="1" t="s">
        <v>357</v>
      </c>
      <c r="F27" s="1">
        <v>4</v>
      </c>
    </row>
    <row r="28" spans="1:6" x14ac:dyDescent="0.3">
      <c r="C28" s="1" t="s">
        <v>357</v>
      </c>
      <c r="D28" s="1" t="s">
        <v>521</v>
      </c>
      <c r="E28" s="1" t="s">
        <v>357</v>
      </c>
      <c r="F28" s="1">
        <v>5</v>
      </c>
    </row>
    <row r="29" spans="1:6" x14ac:dyDescent="0.3">
      <c r="C29" s="1" t="s">
        <v>357</v>
      </c>
      <c r="D29" s="29" t="s">
        <v>357</v>
      </c>
      <c r="E29" s="29" t="s">
        <v>357</v>
      </c>
      <c r="F29" s="29">
        <v>6</v>
      </c>
    </row>
    <row r="30" spans="1:6" x14ac:dyDescent="0.3">
      <c r="B30" t="s">
        <v>51</v>
      </c>
    </row>
    <row r="31" spans="1:6" x14ac:dyDescent="0.3">
      <c r="A31" t="s">
        <v>0</v>
      </c>
    </row>
    <row r="32" spans="1:6" x14ac:dyDescent="0.3">
      <c r="A32" t="s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6"/>
  <sheetViews>
    <sheetView topLeftCell="A25" workbookViewId="0">
      <selection activeCell="R35" sqref="R35"/>
    </sheetView>
  </sheetViews>
  <sheetFormatPr defaultRowHeight="14.4" x14ac:dyDescent="0.3"/>
  <cols>
    <col min="1" max="1" width="12.109375" customWidth="1"/>
    <col min="2" max="11" width="10.33203125" customWidth="1"/>
    <col min="12" max="12" width="3.44140625" customWidth="1"/>
  </cols>
  <sheetData>
    <row r="1" spans="1:10" x14ac:dyDescent="0.3">
      <c r="A1" t="s">
        <v>0</v>
      </c>
      <c r="B1" t="s">
        <v>1</v>
      </c>
    </row>
    <row r="2" spans="1:10" x14ac:dyDescent="0.3">
      <c r="A2" t="s">
        <v>0</v>
      </c>
      <c r="B2" s="28" t="s">
        <v>56</v>
      </c>
      <c r="C2" s="28"/>
      <c r="D2" s="28"/>
      <c r="E2" s="28"/>
    </row>
    <row r="3" spans="1:10" x14ac:dyDescent="0.3">
      <c r="A3" t="s">
        <v>0</v>
      </c>
      <c r="B3" s="28" t="s">
        <v>3</v>
      </c>
      <c r="C3" s="28"/>
      <c r="D3" s="28" t="s">
        <v>57</v>
      </c>
      <c r="E3" s="28"/>
    </row>
    <row r="4" spans="1:10" x14ac:dyDescent="0.3">
      <c r="A4" t="s">
        <v>0</v>
      </c>
      <c r="B4" s="28"/>
      <c r="C4" s="28"/>
      <c r="D4" s="28"/>
      <c r="E4" s="28"/>
    </row>
    <row r="5" spans="1:10" x14ac:dyDescent="0.3">
      <c r="A5" t="s">
        <v>0</v>
      </c>
      <c r="B5" s="28" t="s">
        <v>24</v>
      </c>
      <c r="C5" s="28"/>
      <c r="D5" s="28" t="s">
        <v>58</v>
      </c>
      <c r="E5" s="28"/>
    </row>
    <row r="6" spans="1:10" x14ac:dyDescent="0.3">
      <c r="A6" t="s">
        <v>0</v>
      </c>
      <c r="B6" s="28"/>
      <c r="C6" s="28"/>
      <c r="D6" s="28"/>
      <c r="E6" s="28"/>
    </row>
    <row r="7" spans="1:10" x14ac:dyDescent="0.3">
      <c r="A7" t="s">
        <v>0</v>
      </c>
      <c r="B7" s="28" t="s">
        <v>4</v>
      </c>
      <c r="C7" s="28"/>
      <c r="D7" s="28" t="s">
        <v>59</v>
      </c>
      <c r="E7" s="28"/>
    </row>
    <row r="8" spans="1:10" x14ac:dyDescent="0.3">
      <c r="A8" t="s">
        <v>0</v>
      </c>
      <c r="B8" s="28"/>
      <c r="C8" s="28"/>
      <c r="D8" s="28" t="s">
        <v>445</v>
      </c>
      <c r="E8" s="28"/>
    </row>
    <row r="9" spans="1:10" x14ac:dyDescent="0.3">
      <c r="A9" t="s">
        <v>0</v>
      </c>
    </row>
    <row r="10" spans="1:10" x14ac:dyDescent="0.3">
      <c r="A10" t="s">
        <v>0</v>
      </c>
      <c r="B10" t="s">
        <v>6</v>
      </c>
    </row>
    <row r="11" spans="1:10" x14ac:dyDescent="0.3">
      <c r="A11" t="s">
        <v>0</v>
      </c>
      <c r="C11" s="1">
        <v>1</v>
      </c>
      <c r="D11" t="s">
        <v>60</v>
      </c>
    </row>
    <row r="12" spans="1:10" x14ac:dyDescent="0.3">
      <c r="A12" t="s">
        <v>0</v>
      </c>
      <c r="C12" s="1"/>
    </row>
    <row r="13" spans="1:10" x14ac:dyDescent="0.3">
      <c r="A13" t="s">
        <v>0</v>
      </c>
      <c r="B13" t="s">
        <v>7</v>
      </c>
      <c r="C13" s="1"/>
      <c r="I13" s="44" t="s">
        <v>65</v>
      </c>
      <c r="J13" s="45"/>
    </row>
    <row r="14" spans="1:10" x14ac:dyDescent="0.3">
      <c r="A14" t="s">
        <v>0</v>
      </c>
      <c r="C14" s="1">
        <v>1</v>
      </c>
      <c r="D14" t="s">
        <v>61</v>
      </c>
      <c r="I14" s="31" t="s">
        <v>66</v>
      </c>
    </row>
    <row r="15" spans="1:10" x14ac:dyDescent="0.3">
      <c r="A15" t="s">
        <v>0</v>
      </c>
      <c r="C15" s="1">
        <f>C14+1</f>
        <v>2</v>
      </c>
      <c r="D15" t="s">
        <v>61</v>
      </c>
      <c r="I15" s="31" t="s">
        <v>67</v>
      </c>
    </row>
    <row r="16" spans="1:10" x14ac:dyDescent="0.3">
      <c r="A16" t="s">
        <v>0</v>
      </c>
      <c r="C16" s="1">
        <f t="shared" ref="C16:C23" si="0">C15+1</f>
        <v>3</v>
      </c>
      <c r="D16" t="s">
        <v>61</v>
      </c>
      <c r="I16" s="31" t="s">
        <v>68</v>
      </c>
    </row>
    <row r="17" spans="1:13" x14ac:dyDescent="0.3">
      <c r="A17" t="s">
        <v>0</v>
      </c>
      <c r="C17" s="1">
        <f t="shared" si="0"/>
        <v>4</v>
      </c>
      <c r="D17" t="s">
        <v>62</v>
      </c>
      <c r="I17" s="31" t="s">
        <v>66</v>
      </c>
    </row>
    <row r="18" spans="1:13" x14ac:dyDescent="0.3">
      <c r="A18" t="s">
        <v>0</v>
      </c>
      <c r="C18" s="1">
        <f t="shared" si="0"/>
        <v>5</v>
      </c>
      <c r="D18" t="s">
        <v>62</v>
      </c>
      <c r="I18" s="31" t="s">
        <v>67</v>
      </c>
    </row>
    <row r="19" spans="1:13" x14ac:dyDescent="0.3">
      <c r="A19" t="s">
        <v>0</v>
      </c>
      <c r="C19" s="1">
        <f t="shared" si="0"/>
        <v>6</v>
      </c>
      <c r="D19" t="s">
        <v>63</v>
      </c>
      <c r="I19" s="31" t="s">
        <v>66</v>
      </c>
    </row>
    <row r="20" spans="1:13" x14ac:dyDescent="0.3">
      <c r="A20" t="s">
        <v>0</v>
      </c>
      <c r="C20" s="1">
        <f t="shared" si="0"/>
        <v>7</v>
      </c>
      <c r="D20" t="s">
        <v>63</v>
      </c>
      <c r="I20" s="31" t="s">
        <v>67</v>
      </c>
    </row>
    <row r="21" spans="1:13" x14ac:dyDescent="0.3">
      <c r="A21" t="s">
        <v>0</v>
      </c>
      <c r="C21" s="1">
        <f t="shared" si="0"/>
        <v>8</v>
      </c>
      <c r="D21" t="s">
        <v>63</v>
      </c>
      <c r="I21" s="31" t="s">
        <v>68</v>
      </c>
    </row>
    <row r="22" spans="1:13" x14ac:dyDescent="0.3">
      <c r="A22" t="s">
        <v>0</v>
      </c>
      <c r="C22" s="1">
        <f t="shared" si="0"/>
        <v>9</v>
      </c>
      <c r="D22" t="s">
        <v>64</v>
      </c>
      <c r="I22" s="31" t="s">
        <v>66</v>
      </c>
    </row>
    <row r="23" spans="1:13" x14ac:dyDescent="0.3">
      <c r="A23" t="s">
        <v>0</v>
      </c>
      <c r="C23" s="1">
        <f t="shared" si="0"/>
        <v>10</v>
      </c>
      <c r="D23" t="s">
        <v>64</v>
      </c>
      <c r="I23" s="31" t="s">
        <v>67</v>
      </c>
    </row>
    <row r="24" spans="1:13" x14ac:dyDescent="0.3">
      <c r="A24" t="s">
        <v>0</v>
      </c>
    </row>
    <row r="25" spans="1:13" x14ac:dyDescent="0.3">
      <c r="A25" t="s">
        <v>0</v>
      </c>
    </row>
    <row r="26" spans="1:13" x14ac:dyDescent="0.3">
      <c r="A26" t="s">
        <v>0</v>
      </c>
      <c r="B26" s="33" t="s">
        <v>69</v>
      </c>
      <c r="C26" s="34"/>
      <c r="D26" s="34"/>
      <c r="E26" s="34"/>
      <c r="F26" s="34"/>
      <c r="G26" s="33" t="s">
        <v>72</v>
      </c>
      <c r="H26" s="34"/>
      <c r="I26" s="34"/>
      <c r="J26" s="34"/>
      <c r="K26" s="34"/>
    </row>
    <row r="27" spans="1:13" x14ac:dyDescent="0.3">
      <c r="A27" t="s">
        <v>0</v>
      </c>
      <c r="B27" s="33" t="s">
        <v>70</v>
      </c>
      <c r="C27" s="34"/>
      <c r="D27" s="34"/>
      <c r="E27" s="49" t="s">
        <v>71</v>
      </c>
      <c r="F27" s="34"/>
      <c r="G27" s="33" t="s">
        <v>70</v>
      </c>
      <c r="H27" s="34"/>
      <c r="I27" s="34"/>
      <c r="J27" s="49" t="s">
        <v>71</v>
      </c>
      <c r="K27" s="34"/>
    </row>
    <row r="28" spans="1:13" x14ac:dyDescent="0.3">
      <c r="A28" t="s">
        <v>73</v>
      </c>
      <c r="B28" s="17"/>
      <c r="E28" s="50"/>
      <c r="G28" s="17"/>
      <c r="J28" s="50"/>
    </row>
    <row r="29" spans="1:13" x14ac:dyDescent="0.3">
      <c r="A29" s="32" t="s">
        <v>74</v>
      </c>
      <c r="B29" s="42" t="s">
        <v>91</v>
      </c>
      <c r="C29" s="43" t="s">
        <v>92</v>
      </c>
      <c r="D29" s="43" t="s">
        <v>93</v>
      </c>
      <c r="E29" s="51" t="s">
        <v>91</v>
      </c>
      <c r="F29" s="43" t="s">
        <v>92</v>
      </c>
      <c r="G29" s="42" t="s">
        <v>91</v>
      </c>
      <c r="H29" s="43" t="s">
        <v>92</v>
      </c>
      <c r="I29" s="43" t="s">
        <v>93</v>
      </c>
      <c r="J29" s="51" t="s">
        <v>91</v>
      </c>
      <c r="K29" s="43" t="s">
        <v>92</v>
      </c>
    </row>
    <row r="30" spans="1:13" x14ac:dyDescent="0.3">
      <c r="A30" s="35">
        <v>0</v>
      </c>
      <c r="B30" s="46">
        <v>7.3700000000000002E-2</v>
      </c>
      <c r="C30" s="36">
        <v>1.4E-3</v>
      </c>
      <c r="D30" s="36">
        <v>0.16919999999999999</v>
      </c>
      <c r="E30" s="52">
        <v>5.21E-2</v>
      </c>
      <c r="F30" s="36">
        <v>2.5100000000000001E-2</v>
      </c>
      <c r="G30" s="46">
        <v>5.5100000000000003E-2</v>
      </c>
      <c r="H30" s="36">
        <v>2.8E-3</v>
      </c>
      <c r="I30" s="36">
        <v>8.5199999999999998E-2</v>
      </c>
      <c r="J30" s="52">
        <v>4.4600000000000001E-2</v>
      </c>
      <c r="K30" s="36">
        <v>2.3800000000000002E-2</v>
      </c>
      <c r="L30" s="7" t="s">
        <v>0</v>
      </c>
      <c r="M30" s="31" t="s">
        <v>75</v>
      </c>
    </row>
    <row r="31" spans="1:13" x14ac:dyDescent="0.3">
      <c r="A31" s="1">
        <v>5008</v>
      </c>
      <c r="B31" s="47">
        <v>8.5739999999999997E-2</v>
      </c>
      <c r="C31" s="37">
        <v>6.4399999999999995E-3</v>
      </c>
      <c r="D31" s="37">
        <v>9.2759999999999995E-2</v>
      </c>
      <c r="E31" s="53">
        <v>4.3909999999999998E-2</v>
      </c>
      <c r="F31" s="37">
        <v>2.818E-2</v>
      </c>
      <c r="G31" s="47">
        <v>6.448000000000001E-2</v>
      </c>
      <c r="H31" s="37">
        <v>7.8399999999999997E-3</v>
      </c>
      <c r="I31" s="37">
        <v>4.5930000000000006E-2</v>
      </c>
      <c r="J31" s="53">
        <v>3.7739999999999996E-2</v>
      </c>
      <c r="K31" s="37">
        <v>2.6949999999999998E-2</v>
      </c>
      <c r="L31" s="7" t="s">
        <v>0</v>
      </c>
      <c r="M31" s="31" t="s">
        <v>76</v>
      </c>
    </row>
    <row r="32" spans="1:13" x14ac:dyDescent="0.3">
      <c r="A32" s="1">
        <v>7008</v>
      </c>
      <c r="B32" s="47">
        <v>8.5859999999999992E-2</v>
      </c>
      <c r="C32" s="37">
        <v>7.5999999999999991E-3</v>
      </c>
      <c r="D32" s="37">
        <v>8.5639999999999994E-2</v>
      </c>
      <c r="E32" s="53">
        <v>4.2950000000000002E-2</v>
      </c>
      <c r="F32" s="37">
        <v>2.8539999999999999E-2</v>
      </c>
      <c r="G32" s="47">
        <v>6.4600000000000005E-2</v>
      </c>
      <c r="H32" s="37">
        <v>8.879999999999999E-3</v>
      </c>
      <c r="I32" s="37">
        <v>4.2009999999999999E-2</v>
      </c>
      <c r="J32" s="53">
        <v>3.6859999999999997E-2</v>
      </c>
      <c r="K32" s="37">
        <v>2.7349999999999999E-2</v>
      </c>
      <c r="L32" s="7" t="s">
        <v>0</v>
      </c>
      <c r="M32" s="31" t="s">
        <v>77</v>
      </c>
    </row>
    <row r="33" spans="1:15" x14ac:dyDescent="0.3">
      <c r="A33" s="26">
        <v>10008</v>
      </c>
      <c r="B33" s="48">
        <v>8.5949999999999999E-2</v>
      </c>
      <c r="C33" s="38">
        <v>8.4699999999999984E-3</v>
      </c>
      <c r="D33" s="38">
        <v>8.0299999999999996E-2</v>
      </c>
      <c r="E33" s="54">
        <v>4.2230000000000004E-2</v>
      </c>
      <c r="F33" s="38">
        <v>2.8809999999999999E-2</v>
      </c>
      <c r="G33" s="48">
        <v>6.4689999999999998E-2</v>
      </c>
      <c r="H33" s="38">
        <v>9.6599999999999984E-3</v>
      </c>
      <c r="I33" s="38">
        <v>3.9070000000000001E-2</v>
      </c>
      <c r="J33" s="54">
        <v>3.6199999999999996E-2</v>
      </c>
      <c r="K33" s="38">
        <v>2.7650000000000001E-2</v>
      </c>
      <c r="L33" s="7" t="s">
        <v>0</v>
      </c>
      <c r="M33" s="31" t="s">
        <v>78</v>
      </c>
    </row>
    <row r="34" spans="1:15" x14ac:dyDescent="0.3">
      <c r="A34" s="1">
        <v>5016</v>
      </c>
      <c r="B34" s="47">
        <v>8.9179999999999995E-2</v>
      </c>
      <c r="C34" s="37">
        <v>7.8799999999999999E-3</v>
      </c>
      <c r="D34" s="37">
        <v>7.0919999999999997E-2</v>
      </c>
      <c r="E34" s="53">
        <v>4.1569999999999996E-2</v>
      </c>
      <c r="F34" s="37">
        <v>2.9059999999999999E-2</v>
      </c>
      <c r="G34" s="47">
        <v>6.7160000000000011E-2</v>
      </c>
      <c r="H34" s="37">
        <v>9.2800000000000001E-3</v>
      </c>
      <c r="I34" s="37">
        <v>3.4709999999999998E-2</v>
      </c>
      <c r="J34" s="53">
        <v>3.5779999999999999E-2</v>
      </c>
      <c r="K34" s="37">
        <v>2.785E-2</v>
      </c>
      <c r="L34" s="7" t="s">
        <v>0</v>
      </c>
      <c r="M34" s="31" t="s">
        <v>79</v>
      </c>
    </row>
    <row r="35" spans="1:15" x14ac:dyDescent="0.3">
      <c r="A35" s="1">
        <v>7016</v>
      </c>
      <c r="B35" s="47">
        <v>8.9334285714285713E-2</v>
      </c>
      <c r="C35" s="37">
        <v>9.3714285714285722E-3</v>
      </c>
      <c r="D35" s="37">
        <v>6.1765714285714278E-2</v>
      </c>
      <c r="E35" s="53">
        <v>4.033571428571428E-2</v>
      </c>
      <c r="F35" s="37">
        <v>2.9522857142857142E-2</v>
      </c>
      <c r="G35" s="47">
        <v>6.7314285714285715E-2</v>
      </c>
      <c r="H35" s="37">
        <v>1.0617142857142858E-2</v>
      </c>
      <c r="I35" s="37">
        <v>2.9669999999999995E-2</v>
      </c>
      <c r="J35" s="53">
        <v>3.4648571428571424E-2</v>
      </c>
      <c r="K35" s="37">
        <v>2.8364285714285713E-2</v>
      </c>
      <c r="L35" s="7" t="s">
        <v>0</v>
      </c>
      <c r="M35" s="31" t="s">
        <v>80</v>
      </c>
    </row>
    <row r="36" spans="1:15" x14ac:dyDescent="0.3">
      <c r="A36" s="26">
        <v>10016</v>
      </c>
      <c r="B36" s="48">
        <v>8.9450000000000002E-2</v>
      </c>
      <c r="C36" s="38">
        <v>1.0489999999999999E-2</v>
      </c>
      <c r="D36" s="38">
        <v>5.489999999999999E-2</v>
      </c>
      <c r="E36" s="54">
        <v>3.9410000000000001E-2</v>
      </c>
      <c r="F36" s="38">
        <v>2.9870000000000001E-2</v>
      </c>
      <c r="G36" s="48">
        <v>6.7430000000000004E-2</v>
      </c>
      <c r="H36" s="38">
        <v>1.162E-2</v>
      </c>
      <c r="I36" s="38">
        <v>2.5889999999999996E-2</v>
      </c>
      <c r="J36" s="54">
        <v>3.3799999999999997E-2</v>
      </c>
      <c r="K36" s="38">
        <v>2.8750000000000001E-2</v>
      </c>
      <c r="L36" s="7" t="s">
        <v>0</v>
      </c>
      <c r="M36" s="31" t="s">
        <v>81</v>
      </c>
    </row>
    <row r="37" spans="1:15" x14ac:dyDescent="0.3">
      <c r="A37" s="1">
        <v>5024</v>
      </c>
      <c r="B37" s="47">
        <v>9.0899999999999995E-2</v>
      </c>
      <c r="C37" s="37">
        <v>8.6E-3</v>
      </c>
      <c r="D37" s="37">
        <v>0.06</v>
      </c>
      <c r="E37" s="53">
        <v>4.0399999999999998E-2</v>
      </c>
      <c r="F37" s="37">
        <v>2.9499999999999998E-2</v>
      </c>
      <c r="G37" s="47">
        <v>6.8500000000000005E-2</v>
      </c>
      <c r="H37" s="37">
        <v>0.01</v>
      </c>
      <c r="I37" s="37">
        <v>2.9100000000000001E-2</v>
      </c>
      <c r="J37" s="53">
        <v>3.4799999999999998E-2</v>
      </c>
      <c r="K37" s="37">
        <v>2.8299999999999999E-2</v>
      </c>
      <c r="L37" s="7" t="s">
        <v>0</v>
      </c>
      <c r="M37" s="31" t="s">
        <v>82</v>
      </c>
    </row>
    <row r="38" spans="1:15" x14ac:dyDescent="0.3">
      <c r="A38" s="1">
        <v>7024</v>
      </c>
      <c r="B38" s="47">
        <v>9.1071428571428567E-2</v>
      </c>
      <c r="C38" s="37">
        <v>1.0257142857142857E-2</v>
      </c>
      <c r="D38" s="37">
        <v>4.9828571428571423E-2</v>
      </c>
      <c r="E38" s="53">
        <v>3.9028571428571426E-2</v>
      </c>
      <c r="F38" s="37">
        <v>3.0014285714285712E-2</v>
      </c>
      <c r="G38" s="47">
        <v>6.8671428571428578E-2</v>
      </c>
      <c r="H38" s="37">
        <v>1.1485714285714287E-2</v>
      </c>
      <c r="I38" s="37">
        <v>2.35E-2</v>
      </c>
      <c r="J38" s="53">
        <v>3.3542857142857138E-2</v>
      </c>
      <c r="K38" s="37">
        <v>2.8871428571428572E-2</v>
      </c>
      <c r="L38" s="7" t="s">
        <v>0</v>
      </c>
      <c r="M38" s="31" t="s">
        <v>83</v>
      </c>
    </row>
    <row r="39" spans="1:15" x14ac:dyDescent="0.3">
      <c r="A39" s="1">
        <v>10024</v>
      </c>
      <c r="B39" s="47">
        <v>9.1200000000000003E-2</v>
      </c>
      <c r="C39" s="37">
        <v>1.15E-2</v>
      </c>
      <c r="D39" s="37">
        <v>4.2200000000000001E-2</v>
      </c>
      <c r="E39" s="53">
        <v>3.7999999999999999E-2</v>
      </c>
      <c r="F39" s="37">
        <v>3.04E-2</v>
      </c>
      <c r="G39" s="47">
        <v>6.88E-2</v>
      </c>
      <c r="H39" s="37">
        <v>1.26E-2</v>
      </c>
      <c r="I39" s="37">
        <v>1.9300000000000001E-2</v>
      </c>
      <c r="J39" s="53">
        <v>3.2599999999999997E-2</v>
      </c>
      <c r="K39" s="37">
        <v>2.93E-2</v>
      </c>
      <c r="L39" s="7" t="s">
        <v>0</v>
      </c>
      <c r="M39" s="31" t="s">
        <v>84</v>
      </c>
    </row>
    <row r="40" spans="1:15" x14ac:dyDescent="0.3">
      <c r="A40" s="26">
        <v>15024</v>
      </c>
      <c r="B40" s="48">
        <f>TREND(B37:B39,$A37:$A39,$A40)</f>
        <v>9.1506766917293231E-2</v>
      </c>
      <c r="C40" s="38">
        <f t="shared" ref="C40:K40" si="1">TREND(C37:C39,$A37:$A39,$A40)</f>
        <v>1.4465413533834588E-2</v>
      </c>
      <c r="D40" s="38">
        <f t="shared" si="1"/>
        <v>2.3998496240601491E-2</v>
      </c>
      <c r="E40" s="54">
        <f t="shared" si="1"/>
        <v>3.5545864661654138E-2</v>
      </c>
      <c r="F40" s="38">
        <f t="shared" si="1"/>
        <v>3.13203007518797E-2</v>
      </c>
      <c r="G40" s="48">
        <f t="shared" si="1"/>
        <v>6.9106766917293228E-2</v>
      </c>
      <c r="H40" s="38">
        <f t="shared" si="1"/>
        <v>1.5258646616541353E-2</v>
      </c>
      <c r="I40" s="38">
        <f t="shared" si="1"/>
        <v>9.2789473684210533E-3</v>
      </c>
      <c r="J40" s="54">
        <f t="shared" si="1"/>
        <v>3.0350375939849621E-2</v>
      </c>
      <c r="K40" s="38">
        <f t="shared" si="1"/>
        <v>3.0322556390977438E-2</v>
      </c>
      <c r="L40" s="7" t="s">
        <v>0</v>
      </c>
      <c r="M40" s="31" t="s">
        <v>446</v>
      </c>
    </row>
    <row r="41" spans="1:15" x14ac:dyDescent="0.3">
      <c r="A41" s="1">
        <v>5048</v>
      </c>
      <c r="B41" s="47">
        <v>8.1699999999999995E-2</v>
      </c>
      <c r="C41" s="37">
        <v>1.3899999999999999E-2</v>
      </c>
      <c r="D41" s="37">
        <v>4.7899999999999998E-2</v>
      </c>
      <c r="E41" s="53">
        <v>3.5099999999999999E-2</v>
      </c>
      <c r="F41" s="37">
        <v>3.1399999999999997E-2</v>
      </c>
      <c r="G41" s="47">
        <v>6.2899999999999998E-2</v>
      </c>
      <c r="H41" s="37">
        <v>1.41E-2</v>
      </c>
      <c r="I41" s="37">
        <v>2.24E-2</v>
      </c>
      <c r="J41" s="53">
        <v>3.0599999999999999E-2</v>
      </c>
      <c r="K41" s="37">
        <v>2.9899999999999999E-2</v>
      </c>
      <c r="L41" s="7" t="s">
        <v>0</v>
      </c>
      <c r="M41" s="31" t="s">
        <v>85</v>
      </c>
    </row>
    <row r="42" spans="1:15" x14ac:dyDescent="0.3">
      <c r="A42" s="1">
        <v>7048</v>
      </c>
      <c r="B42" s="47">
        <v>7.9242857142857143E-2</v>
      </c>
      <c r="C42" s="37">
        <v>1.7042857142857144E-2</v>
      </c>
      <c r="D42" s="37">
        <v>3.5271428571428565E-2</v>
      </c>
      <c r="E42" s="53">
        <v>3.264285714285714E-2</v>
      </c>
      <c r="F42" s="37">
        <v>3.2314285714285712E-2</v>
      </c>
      <c r="G42" s="47">
        <v>6.6271428571428564E-2</v>
      </c>
      <c r="H42" s="37">
        <v>1.3242857142857143E-2</v>
      </c>
      <c r="I42" s="37">
        <v>2.062857142857143E-2</v>
      </c>
      <c r="J42" s="53">
        <v>2.8371428571428572E-2</v>
      </c>
      <c r="K42" s="37">
        <v>3.0871428571428574E-2</v>
      </c>
      <c r="L42" s="7" t="s">
        <v>0</v>
      </c>
      <c r="M42" s="31" t="s">
        <v>86</v>
      </c>
    </row>
    <row r="43" spans="1:15" x14ac:dyDescent="0.3">
      <c r="A43" s="1">
        <v>10048</v>
      </c>
      <c r="B43" s="47">
        <v>7.7399999999999997E-2</v>
      </c>
      <c r="C43" s="37">
        <v>1.9400000000000001E-2</v>
      </c>
      <c r="D43" s="37">
        <v>2.58E-2</v>
      </c>
      <c r="E43" s="53">
        <v>3.0800000000000001E-2</v>
      </c>
      <c r="F43" s="37">
        <v>3.3000000000000002E-2</v>
      </c>
      <c r="G43" s="47">
        <v>6.88E-2</v>
      </c>
      <c r="H43" s="37">
        <v>1.26E-2</v>
      </c>
      <c r="I43" s="37">
        <v>1.9300000000000001E-2</v>
      </c>
      <c r="J43" s="53">
        <v>2.6700000000000002E-2</v>
      </c>
      <c r="K43" s="37">
        <v>3.1600000000000003E-2</v>
      </c>
      <c r="L43" s="7" t="s">
        <v>0</v>
      </c>
      <c r="M43" s="31" t="s">
        <v>87</v>
      </c>
    </row>
    <row r="44" spans="1:15" x14ac:dyDescent="0.3">
      <c r="A44" s="1">
        <v>15048</v>
      </c>
      <c r="B44" s="47">
        <v>7.4499999999999997E-2</v>
      </c>
      <c r="C44" s="37">
        <v>2.24E-2</v>
      </c>
      <c r="D44" s="37">
        <v>1.61E-2</v>
      </c>
      <c r="E44" s="53">
        <v>2.87E-2</v>
      </c>
      <c r="F44" s="37">
        <v>3.39E-2</v>
      </c>
      <c r="G44" s="47">
        <v>5.7700000000000001E-2</v>
      </c>
      <c r="H44" s="37">
        <v>2.1700000000000001E-2</v>
      </c>
      <c r="I44" s="37">
        <v>4.7000000000000002E-3</v>
      </c>
      <c r="J44" s="53">
        <v>2.4799999999999999E-2</v>
      </c>
      <c r="K44" s="37">
        <v>3.2500000000000001E-2</v>
      </c>
      <c r="L44" s="7" t="s">
        <v>0</v>
      </c>
      <c r="M44" s="31" t="s">
        <v>88</v>
      </c>
    </row>
    <row r="45" spans="1:15" x14ac:dyDescent="0.3">
      <c r="A45" s="1">
        <v>20048</v>
      </c>
      <c r="B45" s="47">
        <v>7.2400000000000006E-2</v>
      </c>
      <c r="C45" s="37">
        <v>2.24E-2</v>
      </c>
      <c r="D45" s="37">
        <v>1.06E-2</v>
      </c>
      <c r="E45" s="53">
        <v>2.7300000000000001E-2</v>
      </c>
      <c r="F45" s="37">
        <v>3.4500000000000003E-2</v>
      </c>
      <c r="G45" s="47">
        <v>5.6099999999999997E-2</v>
      </c>
      <c r="H45" s="37">
        <v>2.35E-2</v>
      </c>
      <c r="I45" s="37">
        <v>1.6000000000000001E-3</v>
      </c>
      <c r="J45" s="53">
        <v>2.35E-2</v>
      </c>
      <c r="K45" s="37">
        <v>3.3099999999999997E-2</v>
      </c>
      <c r="L45" s="7" t="s">
        <v>0</v>
      </c>
      <c r="M45" s="31" t="s">
        <v>89</v>
      </c>
    </row>
    <row r="46" spans="1:15" x14ac:dyDescent="0.3">
      <c r="A46" s="14">
        <v>-99</v>
      </c>
      <c r="B46" s="39">
        <v>0</v>
      </c>
      <c r="C46" s="39">
        <v>0</v>
      </c>
      <c r="D46" s="39">
        <v>0</v>
      </c>
      <c r="E46" s="39">
        <v>0</v>
      </c>
      <c r="F46" s="39">
        <v>0</v>
      </c>
      <c r="G46" s="39">
        <v>0</v>
      </c>
      <c r="H46" s="39">
        <v>0</v>
      </c>
      <c r="I46" s="39">
        <v>0</v>
      </c>
      <c r="J46" s="39">
        <v>0</v>
      </c>
      <c r="K46" s="39">
        <v>0</v>
      </c>
      <c r="L46" s="14" t="s">
        <v>0</v>
      </c>
      <c r="M46" s="40" t="s">
        <v>90</v>
      </c>
      <c r="N46" s="41"/>
      <c r="O46" s="4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3"/>
  <sheetViews>
    <sheetView topLeftCell="A34" zoomScale="110" zoomScaleNormal="110" workbookViewId="0">
      <selection activeCell="E51" sqref="E51"/>
    </sheetView>
  </sheetViews>
  <sheetFormatPr defaultRowHeight="14.4" x14ac:dyDescent="0.3"/>
  <cols>
    <col min="1" max="1" width="2.5546875" customWidth="1"/>
    <col min="2" max="2" width="4.44140625" customWidth="1"/>
    <col min="3" max="3" width="14" customWidth="1"/>
    <col min="4" max="4" width="9.6640625" customWidth="1"/>
    <col min="5" max="5" width="31.5546875" style="11" customWidth="1"/>
    <col min="6" max="6" width="4" customWidth="1"/>
  </cols>
  <sheetData>
    <row r="1" spans="1:5" x14ac:dyDescent="0.3">
      <c r="A1" t="s">
        <v>0</v>
      </c>
      <c r="B1" t="s">
        <v>1</v>
      </c>
    </row>
    <row r="2" spans="1:5" x14ac:dyDescent="0.3">
      <c r="A2" t="s">
        <v>0</v>
      </c>
      <c r="B2" s="28" t="s">
        <v>264</v>
      </c>
      <c r="C2" s="28"/>
      <c r="D2" s="28"/>
      <c r="E2" s="128"/>
    </row>
    <row r="3" spans="1:5" x14ac:dyDescent="0.3">
      <c r="A3" t="s">
        <v>0</v>
      </c>
      <c r="B3" s="28" t="s">
        <v>3</v>
      </c>
      <c r="C3" s="28"/>
      <c r="D3" t="s">
        <v>378</v>
      </c>
    </row>
    <row r="4" spans="1:5" x14ac:dyDescent="0.3">
      <c r="A4" t="s">
        <v>0</v>
      </c>
      <c r="B4" s="28"/>
      <c r="C4" s="28"/>
      <c r="D4" s="128"/>
    </row>
    <row r="5" spans="1:5" x14ac:dyDescent="0.3">
      <c r="A5" t="s">
        <v>0</v>
      </c>
      <c r="B5" s="28" t="s">
        <v>24</v>
      </c>
      <c r="C5" s="28"/>
      <c r="D5" s="128" t="s">
        <v>265</v>
      </c>
    </row>
    <row r="6" spans="1:5" x14ac:dyDescent="0.3">
      <c r="A6" t="s">
        <v>0</v>
      </c>
      <c r="B6" s="28"/>
      <c r="C6" s="28"/>
      <c r="D6" s="128"/>
    </row>
    <row r="7" spans="1:5" x14ac:dyDescent="0.3">
      <c r="A7" t="s">
        <v>0</v>
      </c>
      <c r="B7" s="28" t="s">
        <v>4</v>
      </c>
      <c r="C7" s="28"/>
      <c r="D7" s="128" t="s">
        <v>377</v>
      </c>
    </row>
    <row r="8" spans="1:5" x14ac:dyDescent="0.3">
      <c r="A8" t="s">
        <v>0</v>
      </c>
      <c r="B8" s="28"/>
      <c r="C8" s="28"/>
      <c r="D8" t="s">
        <v>376</v>
      </c>
    </row>
    <row r="9" spans="1:5" x14ac:dyDescent="0.3">
      <c r="A9" t="s">
        <v>0</v>
      </c>
      <c r="B9" s="28"/>
      <c r="C9" s="28"/>
      <c r="D9" s="128"/>
    </row>
    <row r="10" spans="1:5" x14ac:dyDescent="0.3">
      <c r="A10" t="s">
        <v>0</v>
      </c>
      <c r="D10" s="11"/>
    </row>
    <row r="11" spans="1:5" x14ac:dyDescent="0.3">
      <c r="A11" t="s">
        <v>0</v>
      </c>
      <c r="B11" t="s">
        <v>6</v>
      </c>
      <c r="D11" s="11"/>
    </row>
    <row r="12" spans="1:5" x14ac:dyDescent="0.3">
      <c r="A12" t="s">
        <v>0</v>
      </c>
      <c r="C12" s="1">
        <v>1</v>
      </c>
      <c r="D12" s="11" t="s">
        <v>266</v>
      </c>
    </row>
    <row r="13" spans="1:5" x14ac:dyDescent="0.3">
      <c r="A13" t="s">
        <v>0</v>
      </c>
      <c r="C13" s="1"/>
      <c r="D13" s="11"/>
    </row>
    <row r="14" spans="1:5" x14ac:dyDescent="0.3">
      <c r="A14" t="s">
        <v>0</v>
      </c>
      <c r="B14" t="s">
        <v>7</v>
      </c>
      <c r="C14" s="1"/>
      <c r="D14" s="11"/>
    </row>
    <row r="15" spans="1:5" x14ac:dyDescent="0.3">
      <c r="A15" t="s">
        <v>0</v>
      </c>
      <c r="C15" s="1">
        <v>1</v>
      </c>
      <c r="D15" s="11" t="s">
        <v>359</v>
      </c>
    </row>
    <row r="16" spans="1:5" x14ac:dyDescent="0.3">
      <c r="A16" t="s">
        <v>0</v>
      </c>
      <c r="C16" s="1">
        <v>2</v>
      </c>
      <c r="D16" s="11" t="s">
        <v>360</v>
      </c>
    </row>
    <row r="17" spans="1:7" x14ac:dyDescent="0.3">
      <c r="A17" t="s">
        <v>0</v>
      </c>
      <c r="C17" s="1"/>
      <c r="D17" s="1"/>
    </row>
    <row r="18" spans="1:7" x14ac:dyDescent="0.3">
      <c r="B18" t="s">
        <v>267</v>
      </c>
      <c r="C18" s="21"/>
      <c r="D18" s="17"/>
      <c r="E18" s="138"/>
    </row>
    <row r="19" spans="1:7" x14ac:dyDescent="0.3">
      <c r="C19" s="23" t="s">
        <v>263</v>
      </c>
      <c r="D19" s="24" t="s">
        <v>356</v>
      </c>
      <c r="E19" s="26" t="s">
        <v>268</v>
      </c>
    </row>
    <row r="20" spans="1:7" ht="15.6" x14ac:dyDescent="0.3">
      <c r="C20" s="29">
        <v>99001</v>
      </c>
      <c r="D20" s="154">
        <v>0</v>
      </c>
      <c r="E20" s="139" t="s">
        <v>269</v>
      </c>
      <c r="F20" s="1" t="s">
        <v>0</v>
      </c>
      <c r="G20" s="31" t="s">
        <v>376</v>
      </c>
    </row>
    <row r="21" spans="1:7" ht="15.6" x14ac:dyDescent="0.3">
      <c r="C21" s="29">
        <v>99002</v>
      </c>
      <c r="D21" s="154">
        <v>0</v>
      </c>
      <c r="E21" s="140" t="s">
        <v>270</v>
      </c>
      <c r="F21" s="1" t="s">
        <v>0</v>
      </c>
    </row>
    <row r="22" spans="1:7" ht="15.6" x14ac:dyDescent="0.3">
      <c r="C22" s="29">
        <v>99003</v>
      </c>
      <c r="D22" s="154">
        <v>0</v>
      </c>
      <c r="E22" s="140" t="s">
        <v>271</v>
      </c>
      <c r="F22" s="1" t="s">
        <v>0</v>
      </c>
    </row>
    <row r="23" spans="1:7" ht="15.6" x14ac:dyDescent="0.3">
      <c r="C23" s="29">
        <v>99004</v>
      </c>
      <c r="D23" s="154">
        <v>0</v>
      </c>
      <c r="E23" s="140" t="s">
        <v>272</v>
      </c>
      <c r="F23" s="1" t="s">
        <v>0</v>
      </c>
    </row>
    <row r="24" spans="1:7" ht="15.6" x14ac:dyDescent="0.3">
      <c r="C24" s="29">
        <v>99005</v>
      </c>
      <c r="D24" s="154">
        <v>0</v>
      </c>
      <c r="E24" s="140" t="s">
        <v>273</v>
      </c>
      <c r="F24" s="1" t="s">
        <v>0</v>
      </c>
    </row>
    <row r="25" spans="1:7" ht="15.6" x14ac:dyDescent="0.3">
      <c r="C25" s="29">
        <v>99006</v>
      </c>
      <c r="D25" s="154">
        <v>0</v>
      </c>
      <c r="E25" s="140" t="s">
        <v>274</v>
      </c>
      <c r="F25" s="1" t="s">
        <v>0</v>
      </c>
    </row>
    <row r="26" spans="1:7" ht="15.6" x14ac:dyDescent="0.3">
      <c r="C26" s="29">
        <v>99007</v>
      </c>
      <c r="D26" s="154">
        <v>0</v>
      </c>
      <c r="E26" s="140" t="s">
        <v>275</v>
      </c>
      <c r="F26" s="1" t="s">
        <v>0</v>
      </c>
    </row>
    <row r="27" spans="1:7" ht="15.6" x14ac:dyDescent="0.3">
      <c r="C27" s="29">
        <v>99008</v>
      </c>
      <c r="D27" s="154">
        <v>0</v>
      </c>
      <c r="E27" s="140" t="s">
        <v>276</v>
      </c>
      <c r="F27" s="1" t="s">
        <v>0</v>
      </c>
    </row>
    <row r="28" spans="1:7" ht="15.6" x14ac:dyDescent="0.3">
      <c r="C28" s="29">
        <v>99009</v>
      </c>
      <c r="D28" s="154">
        <v>0</v>
      </c>
      <c r="E28" s="140" t="s">
        <v>277</v>
      </c>
      <c r="F28" s="1" t="s">
        <v>0</v>
      </c>
    </row>
    <row r="29" spans="1:7" ht="15.6" x14ac:dyDescent="0.3">
      <c r="C29" s="29">
        <v>99010</v>
      </c>
      <c r="D29" s="154">
        <v>0</v>
      </c>
      <c r="E29" s="140" t="s">
        <v>278</v>
      </c>
      <c r="F29" s="1" t="s">
        <v>0</v>
      </c>
    </row>
    <row r="30" spans="1:7" ht="15.6" x14ac:dyDescent="0.3">
      <c r="C30" s="29">
        <v>99011</v>
      </c>
      <c r="D30" s="154">
        <v>0</v>
      </c>
      <c r="E30" s="140" t="s">
        <v>279</v>
      </c>
      <c r="F30" s="1" t="s">
        <v>0</v>
      </c>
    </row>
    <row r="31" spans="1:7" ht="15.6" x14ac:dyDescent="0.3">
      <c r="C31" s="129">
        <v>99012</v>
      </c>
      <c r="D31" s="155">
        <v>0</v>
      </c>
      <c r="E31" s="141" t="s">
        <v>280</v>
      </c>
      <c r="F31" s="26" t="s">
        <v>0</v>
      </c>
      <c r="G31" s="23"/>
    </row>
    <row r="32" spans="1:7" ht="15.6" x14ac:dyDescent="0.3">
      <c r="C32" s="29">
        <v>100101</v>
      </c>
      <c r="D32" s="143">
        <v>1</v>
      </c>
      <c r="E32" s="140" t="s">
        <v>281</v>
      </c>
      <c r="F32" s="1" t="s">
        <v>0</v>
      </c>
    </row>
    <row r="33" spans="3:6" ht="15.6" x14ac:dyDescent="0.3">
      <c r="C33" s="29">
        <v>100102</v>
      </c>
      <c r="D33" s="143">
        <v>1</v>
      </c>
      <c r="E33" s="140" t="s">
        <v>282</v>
      </c>
      <c r="F33" s="1" t="s">
        <v>0</v>
      </c>
    </row>
    <row r="34" spans="3:6" ht="15.6" x14ac:dyDescent="0.3">
      <c r="C34" s="29">
        <v>100103</v>
      </c>
      <c r="D34" s="143">
        <v>1</v>
      </c>
      <c r="E34" s="140" t="s">
        <v>283</v>
      </c>
      <c r="F34" s="1" t="s">
        <v>0</v>
      </c>
    </row>
    <row r="35" spans="3:6" ht="15.6" x14ac:dyDescent="0.3">
      <c r="C35" s="29">
        <v>100104</v>
      </c>
      <c r="D35" s="143">
        <v>1</v>
      </c>
      <c r="E35" s="140" t="s">
        <v>284</v>
      </c>
      <c r="F35" s="1" t="s">
        <v>0</v>
      </c>
    </row>
    <row r="36" spans="3:6" ht="15.6" x14ac:dyDescent="0.3">
      <c r="C36" s="29">
        <v>100105</v>
      </c>
      <c r="D36" s="143">
        <v>1</v>
      </c>
      <c r="E36" s="140" t="s">
        <v>285</v>
      </c>
      <c r="F36" s="1" t="s">
        <v>0</v>
      </c>
    </row>
    <row r="37" spans="3:6" ht="15.6" x14ac:dyDescent="0.3">
      <c r="C37" s="29">
        <v>100106</v>
      </c>
      <c r="D37" s="143">
        <v>1</v>
      </c>
      <c r="E37" s="140" t="s">
        <v>286</v>
      </c>
      <c r="F37" s="1" t="s">
        <v>0</v>
      </c>
    </row>
    <row r="38" spans="3:6" ht="15.6" x14ac:dyDescent="0.3">
      <c r="C38" s="29">
        <v>100107</v>
      </c>
      <c r="D38" s="143">
        <v>1</v>
      </c>
      <c r="E38" s="140" t="s">
        <v>287</v>
      </c>
      <c r="F38" s="1" t="s">
        <v>0</v>
      </c>
    </row>
    <row r="39" spans="3:6" ht="15.6" x14ac:dyDescent="0.3">
      <c r="C39" s="29">
        <v>100108</v>
      </c>
      <c r="D39" s="143">
        <v>1</v>
      </c>
      <c r="E39" s="140" t="s">
        <v>288</v>
      </c>
      <c r="F39" s="1" t="s">
        <v>0</v>
      </c>
    </row>
    <row r="40" spans="3:6" ht="15.6" x14ac:dyDescent="0.3">
      <c r="C40" s="29">
        <v>100109</v>
      </c>
      <c r="D40" s="143">
        <v>1</v>
      </c>
      <c r="E40" s="140" t="s">
        <v>289</v>
      </c>
      <c r="F40" s="1" t="s">
        <v>0</v>
      </c>
    </row>
    <row r="41" spans="3:6" ht="15.6" x14ac:dyDescent="0.3">
      <c r="C41" s="29">
        <v>100110</v>
      </c>
      <c r="D41" s="143">
        <v>1</v>
      </c>
      <c r="E41" s="140" t="s">
        <v>290</v>
      </c>
      <c r="F41" s="1" t="s">
        <v>0</v>
      </c>
    </row>
    <row r="42" spans="3:6" ht="15.6" x14ac:dyDescent="0.3">
      <c r="C42" s="29">
        <v>100111</v>
      </c>
      <c r="D42" s="143">
        <v>1</v>
      </c>
      <c r="E42" s="140" t="s">
        <v>291</v>
      </c>
      <c r="F42" s="1" t="s">
        <v>0</v>
      </c>
    </row>
    <row r="43" spans="3:6" ht="15.6" x14ac:dyDescent="0.3">
      <c r="C43" s="29">
        <v>100201</v>
      </c>
      <c r="D43" s="143">
        <v>1</v>
      </c>
      <c r="E43" s="140" t="s">
        <v>292</v>
      </c>
      <c r="F43" s="1" t="s">
        <v>0</v>
      </c>
    </row>
    <row r="44" spans="3:6" ht="15.6" x14ac:dyDescent="0.3">
      <c r="C44" s="29">
        <v>100202</v>
      </c>
      <c r="D44" s="143">
        <v>1</v>
      </c>
      <c r="E44" s="140" t="s">
        <v>293</v>
      </c>
      <c r="F44" s="1" t="s">
        <v>0</v>
      </c>
    </row>
    <row r="45" spans="3:6" ht="15.6" x14ac:dyDescent="0.3">
      <c r="C45" s="29">
        <v>100203</v>
      </c>
      <c r="D45" s="143">
        <v>1</v>
      </c>
      <c r="E45" s="140" t="s">
        <v>294</v>
      </c>
      <c r="F45" s="1" t="s">
        <v>0</v>
      </c>
    </row>
    <row r="46" spans="3:6" ht="15.6" x14ac:dyDescent="0.3">
      <c r="C46" s="29">
        <v>100204</v>
      </c>
      <c r="D46" s="143">
        <v>1</v>
      </c>
      <c r="E46" s="140" t="s">
        <v>295</v>
      </c>
      <c r="F46" s="1" t="s">
        <v>0</v>
      </c>
    </row>
    <row r="47" spans="3:6" ht="15.6" x14ac:dyDescent="0.3">
      <c r="C47" s="29">
        <v>100205</v>
      </c>
      <c r="D47" s="143">
        <v>1</v>
      </c>
      <c r="E47" s="140" t="s">
        <v>296</v>
      </c>
      <c r="F47" s="1" t="s">
        <v>0</v>
      </c>
    </row>
    <row r="48" spans="3:6" ht="15.6" x14ac:dyDescent="0.3">
      <c r="C48" s="29">
        <v>100206</v>
      </c>
      <c r="D48" s="143">
        <v>1</v>
      </c>
      <c r="E48" s="140" t="s">
        <v>297</v>
      </c>
      <c r="F48" s="1" t="s">
        <v>0</v>
      </c>
    </row>
    <row r="49" spans="3:14" ht="15.6" x14ac:dyDescent="0.3">
      <c r="C49" s="29">
        <v>100207</v>
      </c>
      <c r="D49" s="143">
        <v>1</v>
      </c>
      <c r="E49" s="140" t="s">
        <v>447</v>
      </c>
      <c r="F49" s="1" t="s">
        <v>0</v>
      </c>
    </row>
    <row r="50" spans="3:14" ht="15.6" x14ac:dyDescent="0.3">
      <c r="C50" s="29">
        <v>100208</v>
      </c>
      <c r="D50" s="143">
        <v>1</v>
      </c>
      <c r="E50" s="140" t="s">
        <v>448</v>
      </c>
      <c r="F50" s="1" t="s">
        <v>0</v>
      </c>
    </row>
    <row r="51" spans="3:14" ht="15.6" x14ac:dyDescent="0.3">
      <c r="C51" s="29">
        <v>100209</v>
      </c>
      <c r="D51" s="143">
        <v>1</v>
      </c>
      <c r="E51" s="140" t="s">
        <v>449</v>
      </c>
      <c r="F51" s="1" t="s">
        <v>0</v>
      </c>
    </row>
    <row r="52" spans="3:14" ht="15.6" x14ac:dyDescent="0.3">
      <c r="C52" s="29">
        <v>100301</v>
      </c>
      <c r="D52" s="143">
        <v>1</v>
      </c>
      <c r="E52" s="140" t="s">
        <v>298</v>
      </c>
      <c r="F52" s="1" t="s">
        <v>0</v>
      </c>
    </row>
    <row r="53" spans="3:14" ht="15.6" x14ac:dyDescent="0.3">
      <c r="C53" s="29">
        <v>100302</v>
      </c>
      <c r="D53" s="143">
        <v>1</v>
      </c>
      <c r="E53" s="140" t="s">
        <v>299</v>
      </c>
      <c r="F53" s="1" t="s">
        <v>0</v>
      </c>
    </row>
    <row r="54" spans="3:14" ht="15.6" x14ac:dyDescent="0.3">
      <c r="C54" s="29">
        <v>100303</v>
      </c>
      <c r="D54" s="143">
        <v>1</v>
      </c>
      <c r="E54" s="140" t="s">
        <v>300</v>
      </c>
      <c r="F54" s="1" t="s">
        <v>0</v>
      </c>
    </row>
    <row r="55" spans="3:14" ht="15.6" x14ac:dyDescent="0.3">
      <c r="C55" s="122">
        <v>100401</v>
      </c>
      <c r="D55" s="143">
        <v>1</v>
      </c>
      <c r="E55" s="140" t="s">
        <v>301</v>
      </c>
      <c r="F55" s="3" t="s">
        <v>0</v>
      </c>
      <c r="G55" s="21"/>
    </row>
    <row r="56" spans="3:14" ht="15.6" x14ac:dyDescent="0.3">
      <c r="C56" s="122">
        <v>98015</v>
      </c>
      <c r="D56" s="143">
        <v>1</v>
      </c>
      <c r="E56" s="140" t="s">
        <v>361</v>
      </c>
      <c r="F56" s="3" t="s">
        <v>0</v>
      </c>
      <c r="G56" s="21"/>
    </row>
    <row r="57" spans="3:14" ht="15.6" x14ac:dyDescent="0.3">
      <c r="C57" s="122">
        <v>98016</v>
      </c>
      <c r="D57" s="143">
        <v>1</v>
      </c>
      <c r="E57" s="140" t="s">
        <v>362</v>
      </c>
      <c r="F57" s="3" t="s">
        <v>0</v>
      </c>
      <c r="G57" s="21"/>
    </row>
    <row r="58" spans="3:14" ht="15.6" x14ac:dyDescent="0.3">
      <c r="C58" s="122">
        <v>98017</v>
      </c>
      <c r="D58" s="143">
        <v>1</v>
      </c>
      <c r="E58" s="140" t="s">
        <v>363</v>
      </c>
      <c r="F58" s="3" t="s">
        <v>0</v>
      </c>
      <c r="G58" s="21"/>
    </row>
    <row r="59" spans="3:14" ht="15.6" x14ac:dyDescent="0.3">
      <c r="C59" s="129">
        <v>98018</v>
      </c>
      <c r="D59" s="144">
        <v>1</v>
      </c>
      <c r="E59" s="141" t="s">
        <v>364</v>
      </c>
      <c r="F59" s="26" t="s">
        <v>0</v>
      </c>
      <c r="G59" s="23"/>
    </row>
    <row r="60" spans="3:14" ht="15.6" x14ac:dyDescent="0.3">
      <c r="C60" s="130">
        <f xml:space="preserve"> (VLOOKUP( H60, $L$60:$N$71, 3, FALSE ) * 100) + G60</f>
        <v>980312</v>
      </c>
      <c r="D60" s="143">
        <v>1</v>
      </c>
      <c r="E60" s="140" t="s">
        <v>302</v>
      </c>
      <c r="F60" s="1" t="s">
        <v>0</v>
      </c>
      <c r="G60" s="31">
        <v>12</v>
      </c>
      <c r="H60" s="74" t="s">
        <v>344</v>
      </c>
      <c r="L60" s="131" t="s">
        <v>344</v>
      </c>
      <c r="M60" s="132"/>
      <c r="N60" s="133">
        <v>9803</v>
      </c>
    </row>
    <row r="61" spans="3:14" ht="15.6" x14ac:dyDescent="0.3">
      <c r="C61" s="130">
        <f t="shared" ref="C61:C101" si="0" xml:space="preserve"> (VLOOKUP( H61, $L$60:$N$71, 3, FALSE ) * 100) + G61</f>
        <v>980412</v>
      </c>
      <c r="D61" s="143">
        <v>1</v>
      </c>
      <c r="E61" s="140" t="s">
        <v>303</v>
      </c>
      <c r="F61" s="1" t="s">
        <v>0</v>
      </c>
      <c r="G61" s="74">
        <f>G60</f>
        <v>12</v>
      </c>
      <c r="H61" s="74" t="s">
        <v>345</v>
      </c>
      <c r="L61" s="134" t="s">
        <v>345</v>
      </c>
      <c r="M61" s="21"/>
      <c r="N61" s="135">
        <v>9804</v>
      </c>
    </row>
    <row r="62" spans="3:14" ht="15.6" x14ac:dyDescent="0.3">
      <c r="C62" s="130">
        <f t="shared" si="0"/>
        <v>980512</v>
      </c>
      <c r="D62" s="143">
        <v>1</v>
      </c>
      <c r="E62" s="140" t="s">
        <v>304</v>
      </c>
      <c r="F62" s="1" t="s">
        <v>0</v>
      </c>
      <c r="G62" s="74">
        <f t="shared" ref="G62:G68" si="1">G61</f>
        <v>12</v>
      </c>
      <c r="H62" s="74" t="s">
        <v>346</v>
      </c>
      <c r="L62" s="134" t="s">
        <v>346</v>
      </c>
      <c r="M62" s="21"/>
      <c r="N62" s="135">
        <v>9805</v>
      </c>
    </row>
    <row r="63" spans="3:14" ht="15.6" x14ac:dyDescent="0.3">
      <c r="C63" s="130">
        <f t="shared" si="0"/>
        <v>981112</v>
      </c>
      <c r="D63" s="143">
        <v>1</v>
      </c>
      <c r="E63" s="140" t="s">
        <v>305</v>
      </c>
      <c r="F63" s="1" t="s">
        <v>0</v>
      </c>
      <c r="G63" s="74">
        <f t="shared" si="1"/>
        <v>12</v>
      </c>
      <c r="H63" s="74" t="s">
        <v>347</v>
      </c>
      <c r="L63" s="134" t="s">
        <v>353</v>
      </c>
      <c r="M63" s="21"/>
      <c r="N63" s="135">
        <v>9806</v>
      </c>
    </row>
    <row r="64" spans="3:14" ht="15.6" x14ac:dyDescent="0.3">
      <c r="C64" s="130">
        <f t="shared" si="0"/>
        <v>981212</v>
      </c>
      <c r="D64" s="143">
        <v>1</v>
      </c>
      <c r="E64" s="140" t="s">
        <v>306</v>
      </c>
      <c r="F64" s="1" t="s">
        <v>0</v>
      </c>
      <c r="G64" s="74">
        <f t="shared" si="1"/>
        <v>12</v>
      </c>
      <c r="H64" s="74" t="s">
        <v>348</v>
      </c>
      <c r="L64" s="134" t="s">
        <v>350</v>
      </c>
      <c r="M64" s="21"/>
      <c r="N64" s="135">
        <v>9807</v>
      </c>
    </row>
    <row r="65" spans="3:14" ht="15.6" x14ac:dyDescent="0.3">
      <c r="C65" s="130">
        <f t="shared" si="0"/>
        <v>981312</v>
      </c>
      <c r="D65" s="143">
        <v>1</v>
      </c>
      <c r="E65" s="140" t="s">
        <v>307</v>
      </c>
      <c r="F65" s="1" t="s">
        <v>0</v>
      </c>
      <c r="G65" s="74">
        <f t="shared" si="1"/>
        <v>12</v>
      </c>
      <c r="H65" s="74" t="s">
        <v>349</v>
      </c>
      <c r="L65" s="134" t="s">
        <v>351</v>
      </c>
      <c r="M65" s="21"/>
      <c r="N65" s="135">
        <v>9808</v>
      </c>
    </row>
    <row r="66" spans="3:14" ht="15.6" x14ac:dyDescent="0.3">
      <c r="C66" s="130">
        <f t="shared" si="0"/>
        <v>980712</v>
      </c>
      <c r="D66" s="143">
        <v>1</v>
      </c>
      <c r="E66" s="140" t="s">
        <v>308</v>
      </c>
      <c r="F66" s="1" t="s">
        <v>0</v>
      </c>
      <c r="G66" s="74">
        <f t="shared" si="1"/>
        <v>12</v>
      </c>
      <c r="H66" s="74" t="s">
        <v>350</v>
      </c>
      <c r="L66" s="134" t="s">
        <v>352</v>
      </c>
      <c r="M66" s="21"/>
      <c r="N66" s="135">
        <v>9809</v>
      </c>
    </row>
    <row r="67" spans="3:14" ht="15.6" x14ac:dyDescent="0.3">
      <c r="C67" s="130">
        <f t="shared" si="0"/>
        <v>980812</v>
      </c>
      <c r="D67" s="143">
        <v>1</v>
      </c>
      <c r="E67" s="140" t="s">
        <v>309</v>
      </c>
      <c r="F67" s="1" t="s">
        <v>0</v>
      </c>
      <c r="G67" s="74">
        <f t="shared" si="1"/>
        <v>12</v>
      </c>
      <c r="H67" s="74" t="s">
        <v>351</v>
      </c>
      <c r="L67" s="134" t="s">
        <v>355</v>
      </c>
      <c r="M67" s="21"/>
      <c r="N67" s="135">
        <v>9810</v>
      </c>
    </row>
    <row r="68" spans="3:14" ht="15.6" x14ac:dyDescent="0.3">
      <c r="C68" s="130">
        <f t="shared" si="0"/>
        <v>980912</v>
      </c>
      <c r="D68" s="143">
        <v>1</v>
      </c>
      <c r="E68" s="140" t="s">
        <v>310</v>
      </c>
      <c r="F68" s="1" t="s">
        <v>0</v>
      </c>
      <c r="G68" s="74">
        <f t="shared" si="1"/>
        <v>12</v>
      </c>
      <c r="H68" s="74" t="s">
        <v>352</v>
      </c>
      <c r="L68" s="134" t="s">
        <v>347</v>
      </c>
      <c r="M68" s="21"/>
      <c r="N68" s="135">
        <v>9811</v>
      </c>
    </row>
    <row r="69" spans="3:14" ht="15.6" x14ac:dyDescent="0.3">
      <c r="C69" s="130">
        <f t="shared" si="0"/>
        <v>980310</v>
      </c>
      <c r="D69" s="143">
        <v>1</v>
      </c>
      <c r="E69" s="140" t="s">
        <v>311</v>
      </c>
      <c r="F69" s="1" t="s">
        <v>0</v>
      </c>
      <c r="G69" s="31">
        <v>10</v>
      </c>
      <c r="H69" s="74" t="s">
        <v>344</v>
      </c>
      <c r="L69" s="134" t="s">
        <v>348</v>
      </c>
      <c r="M69" s="21"/>
      <c r="N69" s="135">
        <v>9812</v>
      </c>
    </row>
    <row r="70" spans="3:14" ht="15.6" x14ac:dyDescent="0.3">
      <c r="C70" s="130">
        <f t="shared" si="0"/>
        <v>980410</v>
      </c>
      <c r="D70" s="143">
        <v>1</v>
      </c>
      <c r="E70" s="140" t="s">
        <v>312</v>
      </c>
      <c r="F70" s="1" t="s">
        <v>0</v>
      </c>
      <c r="G70" s="74">
        <f t="shared" ref="G70:G77" si="2">G69</f>
        <v>10</v>
      </c>
      <c r="H70" s="74" t="s">
        <v>345</v>
      </c>
      <c r="L70" s="134" t="s">
        <v>349</v>
      </c>
      <c r="M70" s="21"/>
      <c r="N70" s="135">
        <v>9813</v>
      </c>
    </row>
    <row r="71" spans="3:14" ht="15.6" x14ac:dyDescent="0.3">
      <c r="C71" s="130">
        <f t="shared" si="0"/>
        <v>980510</v>
      </c>
      <c r="D71" s="143">
        <v>1</v>
      </c>
      <c r="E71" s="140" t="s">
        <v>313</v>
      </c>
      <c r="F71" s="1" t="s">
        <v>0</v>
      </c>
      <c r="G71" s="74">
        <f t="shared" si="2"/>
        <v>10</v>
      </c>
      <c r="H71" s="74" t="s">
        <v>346</v>
      </c>
      <c r="L71" s="136" t="s">
        <v>354</v>
      </c>
      <c r="M71" s="23"/>
      <c r="N71" s="137">
        <v>9814</v>
      </c>
    </row>
    <row r="72" spans="3:14" ht="15.6" x14ac:dyDescent="0.3">
      <c r="C72" s="130">
        <f t="shared" si="0"/>
        <v>981110</v>
      </c>
      <c r="D72" s="143">
        <v>1</v>
      </c>
      <c r="E72" s="140" t="s">
        <v>314</v>
      </c>
      <c r="F72" s="1" t="s">
        <v>0</v>
      </c>
      <c r="G72" s="74">
        <f t="shared" si="2"/>
        <v>10</v>
      </c>
      <c r="H72" s="74" t="s">
        <v>347</v>
      </c>
    </row>
    <row r="73" spans="3:14" ht="15.6" x14ac:dyDescent="0.3">
      <c r="C73" s="130">
        <f t="shared" si="0"/>
        <v>981210</v>
      </c>
      <c r="D73" s="143">
        <v>1</v>
      </c>
      <c r="E73" s="140" t="s">
        <v>315</v>
      </c>
      <c r="F73" s="1" t="s">
        <v>0</v>
      </c>
      <c r="G73" s="74">
        <f t="shared" si="2"/>
        <v>10</v>
      </c>
      <c r="H73" s="74" t="s">
        <v>348</v>
      </c>
    </row>
    <row r="74" spans="3:14" ht="15.6" x14ac:dyDescent="0.3">
      <c r="C74" s="130">
        <f t="shared" si="0"/>
        <v>981310</v>
      </c>
      <c r="D74" s="143">
        <v>1</v>
      </c>
      <c r="E74" s="140" t="s">
        <v>316</v>
      </c>
      <c r="F74" s="1" t="s">
        <v>0</v>
      </c>
      <c r="G74" s="74">
        <f t="shared" si="2"/>
        <v>10</v>
      </c>
      <c r="H74" s="74" t="s">
        <v>349</v>
      </c>
    </row>
    <row r="75" spans="3:14" ht="15.6" x14ac:dyDescent="0.3">
      <c r="C75" s="130">
        <f t="shared" si="0"/>
        <v>980710</v>
      </c>
      <c r="D75" s="143">
        <v>1</v>
      </c>
      <c r="E75" s="140" t="s">
        <v>317</v>
      </c>
      <c r="F75" s="1" t="s">
        <v>0</v>
      </c>
      <c r="G75" s="74">
        <f t="shared" si="2"/>
        <v>10</v>
      </c>
      <c r="H75" s="74" t="s">
        <v>350</v>
      </c>
    </row>
    <row r="76" spans="3:14" ht="15.6" x14ac:dyDescent="0.3">
      <c r="C76" s="130">
        <f t="shared" si="0"/>
        <v>980810</v>
      </c>
      <c r="D76" s="143">
        <v>1</v>
      </c>
      <c r="E76" s="140" t="s">
        <v>318</v>
      </c>
      <c r="F76" s="1" t="s">
        <v>0</v>
      </c>
      <c r="G76" s="74">
        <f t="shared" si="2"/>
        <v>10</v>
      </c>
      <c r="H76" s="74" t="s">
        <v>351</v>
      </c>
    </row>
    <row r="77" spans="3:14" ht="15.6" x14ac:dyDescent="0.3">
      <c r="C77" s="130">
        <f t="shared" si="0"/>
        <v>980910</v>
      </c>
      <c r="D77" s="143">
        <v>1</v>
      </c>
      <c r="E77" s="140" t="s">
        <v>319</v>
      </c>
      <c r="F77" s="1" t="s">
        <v>0</v>
      </c>
      <c r="G77" s="74">
        <f t="shared" si="2"/>
        <v>10</v>
      </c>
      <c r="H77" s="74" t="s">
        <v>352</v>
      </c>
    </row>
    <row r="78" spans="3:14" ht="15.6" x14ac:dyDescent="0.3">
      <c r="C78" s="130">
        <f t="shared" si="0"/>
        <v>980308</v>
      </c>
      <c r="D78" s="143">
        <v>1</v>
      </c>
      <c r="E78" s="140" t="s">
        <v>320</v>
      </c>
      <c r="F78" s="1" t="s">
        <v>0</v>
      </c>
      <c r="G78" s="31">
        <v>8</v>
      </c>
      <c r="H78" s="74" t="s">
        <v>344</v>
      </c>
    </row>
    <row r="79" spans="3:14" ht="15.6" x14ac:dyDescent="0.3">
      <c r="C79" s="130">
        <f t="shared" si="0"/>
        <v>980408</v>
      </c>
      <c r="D79" s="143">
        <v>1</v>
      </c>
      <c r="E79" s="140" t="s">
        <v>321</v>
      </c>
      <c r="F79" s="1" t="s">
        <v>0</v>
      </c>
      <c r="G79" s="74">
        <f t="shared" ref="G79:G89" si="3">G78</f>
        <v>8</v>
      </c>
      <c r="H79" s="74" t="s">
        <v>345</v>
      </c>
    </row>
    <row r="80" spans="3:14" ht="15.6" x14ac:dyDescent="0.3">
      <c r="C80" s="130">
        <f t="shared" si="0"/>
        <v>980508</v>
      </c>
      <c r="D80" s="143">
        <v>1</v>
      </c>
      <c r="E80" s="140" t="s">
        <v>322</v>
      </c>
      <c r="F80" s="1" t="s">
        <v>0</v>
      </c>
      <c r="G80" s="74">
        <f t="shared" si="3"/>
        <v>8</v>
      </c>
      <c r="H80" s="74" t="s">
        <v>346</v>
      </c>
    </row>
    <row r="81" spans="3:8" ht="15.6" x14ac:dyDescent="0.3">
      <c r="C81" s="130">
        <f t="shared" si="0"/>
        <v>980608</v>
      </c>
      <c r="D81" s="143">
        <v>1</v>
      </c>
      <c r="E81" s="140" t="s">
        <v>323</v>
      </c>
      <c r="F81" s="1" t="s">
        <v>0</v>
      </c>
      <c r="G81" s="74">
        <f t="shared" si="3"/>
        <v>8</v>
      </c>
      <c r="H81" s="74" t="s">
        <v>353</v>
      </c>
    </row>
    <row r="82" spans="3:8" ht="15.6" x14ac:dyDescent="0.3">
      <c r="C82" s="130">
        <f t="shared" si="0"/>
        <v>981108</v>
      </c>
      <c r="D82" s="143">
        <v>1</v>
      </c>
      <c r="E82" s="140" t="s">
        <v>324</v>
      </c>
      <c r="F82" s="1" t="s">
        <v>0</v>
      </c>
      <c r="G82" s="74">
        <f t="shared" si="3"/>
        <v>8</v>
      </c>
      <c r="H82" s="74" t="s">
        <v>347</v>
      </c>
    </row>
    <row r="83" spans="3:8" ht="15.6" x14ac:dyDescent="0.3">
      <c r="C83" s="130">
        <f t="shared" si="0"/>
        <v>981208</v>
      </c>
      <c r="D83" s="143">
        <v>1</v>
      </c>
      <c r="E83" s="140" t="s">
        <v>325</v>
      </c>
      <c r="F83" s="1" t="s">
        <v>0</v>
      </c>
      <c r="G83" s="74">
        <f t="shared" si="3"/>
        <v>8</v>
      </c>
      <c r="H83" s="74" t="s">
        <v>348</v>
      </c>
    </row>
    <row r="84" spans="3:8" ht="15.6" x14ac:dyDescent="0.3">
      <c r="C84" s="130">
        <f t="shared" si="0"/>
        <v>981308</v>
      </c>
      <c r="D84" s="143">
        <v>1</v>
      </c>
      <c r="E84" s="140" t="s">
        <v>326</v>
      </c>
      <c r="F84" s="1" t="s">
        <v>0</v>
      </c>
      <c r="G84" s="74">
        <f t="shared" si="3"/>
        <v>8</v>
      </c>
      <c r="H84" s="74" t="s">
        <v>349</v>
      </c>
    </row>
    <row r="85" spans="3:8" ht="15.6" x14ac:dyDescent="0.3">
      <c r="C85" s="130">
        <f t="shared" si="0"/>
        <v>981408</v>
      </c>
      <c r="D85" s="143">
        <v>1</v>
      </c>
      <c r="E85" s="140" t="s">
        <v>327</v>
      </c>
      <c r="F85" s="1" t="s">
        <v>0</v>
      </c>
      <c r="G85" s="74">
        <f t="shared" si="3"/>
        <v>8</v>
      </c>
      <c r="H85" s="74" t="s">
        <v>354</v>
      </c>
    </row>
    <row r="86" spans="3:8" ht="15.6" x14ac:dyDescent="0.3">
      <c r="C86" s="130">
        <f t="shared" si="0"/>
        <v>980708</v>
      </c>
      <c r="D86" s="143">
        <v>1</v>
      </c>
      <c r="E86" s="140" t="s">
        <v>328</v>
      </c>
      <c r="F86" s="1" t="s">
        <v>0</v>
      </c>
      <c r="G86" s="74">
        <f t="shared" si="3"/>
        <v>8</v>
      </c>
      <c r="H86" s="74" t="s">
        <v>350</v>
      </c>
    </row>
    <row r="87" spans="3:8" ht="15.6" x14ac:dyDescent="0.3">
      <c r="C87" s="130">
        <f t="shared" si="0"/>
        <v>980808</v>
      </c>
      <c r="D87" s="143">
        <v>1</v>
      </c>
      <c r="E87" s="140" t="s">
        <v>329</v>
      </c>
      <c r="F87" s="1" t="s">
        <v>0</v>
      </c>
      <c r="G87" s="74">
        <f t="shared" si="3"/>
        <v>8</v>
      </c>
      <c r="H87" s="74" t="s">
        <v>351</v>
      </c>
    </row>
    <row r="88" spans="3:8" ht="15.6" x14ac:dyDescent="0.3">
      <c r="C88" s="130">
        <f t="shared" si="0"/>
        <v>980908</v>
      </c>
      <c r="D88" s="143">
        <v>1</v>
      </c>
      <c r="E88" s="140" t="s">
        <v>330</v>
      </c>
      <c r="F88" s="1" t="s">
        <v>0</v>
      </c>
      <c r="G88" s="74">
        <f t="shared" si="3"/>
        <v>8</v>
      </c>
      <c r="H88" s="74" t="s">
        <v>352</v>
      </c>
    </row>
    <row r="89" spans="3:8" ht="15.6" x14ac:dyDescent="0.3">
      <c r="C89" s="130">
        <f t="shared" si="0"/>
        <v>981008</v>
      </c>
      <c r="D89" s="143">
        <v>1</v>
      </c>
      <c r="E89" s="140" t="s">
        <v>331</v>
      </c>
      <c r="F89" s="1" t="s">
        <v>0</v>
      </c>
      <c r="G89" s="74">
        <f t="shared" si="3"/>
        <v>8</v>
      </c>
      <c r="H89" s="74" t="s">
        <v>355</v>
      </c>
    </row>
    <row r="90" spans="3:8" ht="15.6" x14ac:dyDescent="0.3">
      <c r="C90" s="130">
        <f t="shared" si="0"/>
        <v>980306</v>
      </c>
      <c r="D90" s="143">
        <v>1</v>
      </c>
      <c r="E90" s="140" t="s">
        <v>332</v>
      </c>
      <c r="F90" s="1" t="s">
        <v>0</v>
      </c>
      <c r="G90" s="31">
        <v>6</v>
      </c>
      <c r="H90" s="74" t="s">
        <v>344</v>
      </c>
    </row>
    <row r="91" spans="3:8" ht="15.6" x14ac:dyDescent="0.3">
      <c r="C91" s="130">
        <f t="shared" si="0"/>
        <v>980406</v>
      </c>
      <c r="D91" s="143">
        <v>1</v>
      </c>
      <c r="E91" s="140" t="s">
        <v>333</v>
      </c>
      <c r="F91" s="1" t="s">
        <v>0</v>
      </c>
      <c r="G91" s="74">
        <f t="shared" ref="G91:G101" si="4">G90</f>
        <v>6</v>
      </c>
      <c r="H91" s="74" t="s">
        <v>345</v>
      </c>
    </row>
    <row r="92" spans="3:8" ht="15.6" x14ac:dyDescent="0.3">
      <c r="C92" s="130">
        <f t="shared" si="0"/>
        <v>980506</v>
      </c>
      <c r="D92" s="143">
        <v>1</v>
      </c>
      <c r="E92" s="140" t="s">
        <v>334</v>
      </c>
      <c r="F92" s="1" t="s">
        <v>0</v>
      </c>
      <c r="G92" s="74">
        <f t="shared" si="4"/>
        <v>6</v>
      </c>
      <c r="H92" s="74" t="s">
        <v>346</v>
      </c>
    </row>
    <row r="93" spans="3:8" ht="15.6" x14ac:dyDescent="0.3">
      <c r="C93" s="130">
        <f t="shared" si="0"/>
        <v>980606</v>
      </c>
      <c r="D93" s="143">
        <v>1</v>
      </c>
      <c r="E93" s="140" t="s">
        <v>335</v>
      </c>
      <c r="F93" s="1" t="s">
        <v>0</v>
      </c>
      <c r="G93" s="74">
        <f t="shared" si="4"/>
        <v>6</v>
      </c>
      <c r="H93" s="74" t="s">
        <v>353</v>
      </c>
    </row>
    <row r="94" spans="3:8" ht="15.6" x14ac:dyDescent="0.3">
      <c r="C94" s="130">
        <f t="shared" si="0"/>
        <v>981106</v>
      </c>
      <c r="D94" s="143">
        <v>1</v>
      </c>
      <c r="E94" s="140" t="s">
        <v>336</v>
      </c>
      <c r="F94" s="1" t="s">
        <v>0</v>
      </c>
      <c r="G94" s="74">
        <f t="shared" si="4"/>
        <v>6</v>
      </c>
      <c r="H94" s="74" t="s">
        <v>347</v>
      </c>
    </row>
    <row r="95" spans="3:8" ht="15.6" x14ac:dyDescent="0.3">
      <c r="C95" s="130">
        <f t="shared" si="0"/>
        <v>981206</v>
      </c>
      <c r="D95" s="143">
        <v>1</v>
      </c>
      <c r="E95" s="140" t="s">
        <v>337</v>
      </c>
      <c r="F95" s="1" t="s">
        <v>0</v>
      </c>
      <c r="G95" s="74">
        <f t="shared" si="4"/>
        <v>6</v>
      </c>
      <c r="H95" s="74" t="s">
        <v>348</v>
      </c>
    </row>
    <row r="96" spans="3:8" ht="15.6" x14ac:dyDescent="0.3">
      <c r="C96" s="130">
        <f t="shared" si="0"/>
        <v>981306</v>
      </c>
      <c r="D96" s="143">
        <v>1</v>
      </c>
      <c r="E96" s="140" t="s">
        <v>338</v>
      </c>
      <c r="F96" s="1" t="s">
        <v>0</v>
      </c>
      <c r="G96" s="74">
        <f t="shared" si="4"/>
        <v>6</v>
      </c>
      <c r="H96" s="74" t="s">
        <v>349</v>
      </c>
    </row>
    <row r="97" spans="2:9" ht="15.6" x14ac:dyDescent="0.3">
      <c r="C97" s="130">
        <f t="shared" si="0"/>
        <v>981406</v>
      </c>
      <c r="D97" s="143">
        <v>1</v>
      </c>
      <c r="E97" s="140" t="s">
        <v>339</v>
      </c>
      <c r="F97" s="1" t="s">
        <v>0</v>
      </c>
      <c r="G97" s="74">
        <f t="shared" si="4"/>
        <v>6</v>
      </c>
      <c r="H97" s="74" t="s">
        <v>354</v>
      </c>
    </row>
    <row r="98" spans="2:9" ht="15.6" x14ac:dyDescent="0.3">
      <c r="C98" s="130">
        <f t="shared" si="0"/>
        <v>980706</v>
      </c>
      <c r="D98" s="143">
        <v>1</v>
      </c>
      <c r="E98" s="142" t="s">
        <v>340</v>
      </c>
      <c r="F98" s="1" t="s">
        <v>0</v>
      </c>
      <c r="G98" s="74">
        <f t="shared" si="4"/>
        <v>6</v>
      </c>
      <c r="H98" s="74" t="s">
        <v>350</v>
      </c>
    </row>
    <row r="99" spans="2:9" ht="15.6" x14ac:dyDescent="0.3">
      <c r="C99" s="130">
        <f t="shared" si="0"/>
        <v>980806</v>
      </c>
      <c r="D99" s="143">
        <v>1</v>
      </c>
      <c r="E99" s="142" t="s">
        <v>341</v>
      </c>
      <c r="F99" s="1" t="s">
        <v>0</v>
      </c>
      <c r="G99" s="74">
        <f t="shared" si="4"/>
        <v>6</v>
      </c>
      <c r="H99" s="74" t="s">
        <v>351</v>
      </c>
    </row>
    <row r="100" spans="2:9" ht="15.6" x14ac:dyDescent="0.3">
      <c r="C100" s="130">
        <f t="shared" si="0"/>
        <v>980906</v>
      </c>
      <c r="D100" s="143">
        <v>1</v>
      </c>
      <c r="E100" s="142" t="s">
        <v>342</v>
      </c>
      <c r="F100" s="1" t="s">
        <v>0</v>
      </c>
      <c r="G100" s="74">
        <f t="shared" si="4"/>
        <v>6</v>
      </c>
      <c r="H100" s="74" t="s">
        <v>352</v>
      </c>
    </row>
    <row r="101" spans="2:9" ht="15.6" x14ac:dyDescent="0.3">
      <c r="C101" s="145">
        <f t="shared" si="0"/>
        <v>981006</v>
      </c>
      <c r="D101" s="144">
        <v>1</v>
      </c>
      <c r="E101" s="146" t="s">
        <v>343</v>
      </c>
      <c r="F101" s="26" t="s">
        <v>0</v>
      </c>
      <c r="G101" s="147">
        <f t="shared" si="4"/>
        <v>6</v>
      </c>
      <c r="H101" s="147" t="s">
        <v>355</v>
      </c>
      <c r="I101" s="23"/>
    </row>
    <row r="102" spans="2:9" ht="15.6" x14ac:dyDescent="0.3">
      <c r="C102" s="148" t="s">
        <v>357</v>
      </c>
      <c r="D102" s="149">
        <v>0</v>
      </c>
      <c r="E102" s="150" t="s">
        <v>358</v>
      </c>
      <c r="F102" s="1" t="s">
        <v>0</v>
      </c>
    </row>
    <row r="103" spans="2:9" x14ac:dyDescent="0.3">
      <c r="B103" t="s">
        <v>51</v>
      </c>
    </row>
  </sheetData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85"/>
  <sheetViews>
    <sheetView topLeftCell="A118" zoomScale="85" zoomScaleNormal="85" workbookViewId="0">
      <selection activeCell="U171" sqref="U171:U182"/>
    </sheetView>
  </sheetViews>
  <sheetFormatPr defaultRowHeight="14.4" x14ac:dyDescent="0.3"/>
  <cols>
    <col min="1" max="1" width="3.6640625" customWidth="1"/>
    <col min="2" max="2" width="5.6640625" customWidth="1"/>
    <col min="3" max="3" width="10" style="1" customWidth="1"/>
    <col min="4" max="4" width="9.109375" customWidth="1"/>
    <col min="5" max="5" width="27.44140625" customWidth="1"/>
    <col min="10" max="10" width="6.5546875" customWidth="1"/>
    <col min="11" max="11" width="8.44140625" customWidth="1"/>
    <col min="12" max="13" width="8.88671875" customWidth="1"/>
    <col min="14" max="14" width="15.44140625" customWidth="1"/>
    <col min="15" max="15" width="10.109375" bestFit="1" customWidth="1"/>
    <col min="16" max="16" width="14.88671875" customWidth="1"/>
    <col min="17" max="17" width="17.5546875" customWidth="1"/>
    <col min="18" max="19" width="10.109375" bestFit="1" customWidth="1"/>
    <col min="20" max="20" width="3.33203125" customWidth="1"/>
    <col min="21" max="21" width="27.109375" customWidth="1"/>
    <col min="22" max="22" width="39.109375" customWidth="1"/>
  </cols>
  <sheetData>
    <row r="1" spans="1:11" x14ac:dyDescent="0.3">
      <c r="A1" t="s">
        <v>0</v>
      </c>
      <c r="B1" t="s">
        <v>1</v>
      </c>
    </row>
    <row r="2" spans="1:11" x14ac:dyDescent="0.3">
      <c r="A2" t="s">
        <v>0</v>
      </c>
      <c r="B2" t="s">
        <v>2</v>
      </c>
    </row>
    <row r="3" spans="1:11" x14ac:dyDescent="0.3">
      <c r="A3" t="s">
        <v>0</v>
      </c>
      <c r="B3" t="s">
        <v>3</v>
      </c>
      <c r="E3" t="s">
        <v>526</v>
      </c>
    </row>
    <row r="4" spans="1:11" x14ac:dyDescent="0.3">
      <c r="A4" t="s">
        <v>0</v>
      </c>
    </row>
    <row r="5" spans="1:11" x14ac:dyDescent="0.3">
      <c r="A5" t="s">
        <v>0</v>
      </c>
      <c r="B5" t="s">
        <v>24</v>
      </c>
    </row>
    <row r="6" spans="1:11" x14ac:dyDescent="0.3">
      <c r="A6" t="s">
        <v>0</v>
      </c>
      <c r="D6" s="12">
        <v>1</v>
      </c>
      <c r="E6" t="s">
        <v>25</v>
      </c>
    </row>
    <row r="7" spans="1:11" x14ac:dyDescent="0.3">
      <c r="A7" t="s">
        <v>0</v>
      </c>
      <c r="F7" s="11" t="s">
        <v>26</v>
      </c>
      <c r="G7" s="11"/>
      <c r="H7" s="11"/>
      <c r="I7" s="11"/>
      <c r="K7" s="11"/>
    </row>
    <row r="8" spans="1:11" x14ac:dyDescent="0.3">
      <c r="A8" t="s">
        <v>0</v>
      </c>
      <c r="F8" t="s">
        <v>27</v>
      </c>
    </row>
    <row r="9" spans="1:11" x14ac:dyDescent="0.3">
      <c r="A9" t="s">
        <v>0</v>
      </c>
      <c r="F9" t="s">
        <v>28</v>
      </c>
    </row>
    <row r="10" spans="1:11" x14ac:dyDescent="0.3">
      <c r="A10" t="s">
        <v>0</v>
      </c>
      <c r="D10" s="16">
        <v>2</v>
      </c>
      <c r="E10" s="31" t="s">
        <v>170</v>
      </c>
    </row>
    <row r="11" spans="1:11" x14ac:dyDescent="0.3">
      <c r="A11" t="s">
        <v>0</v>
      </c>
    </row>
    <row r="12" spans="1:11" x14ac:dyDescent="0.3">
      <c r="A12" t="s">
        <v>0</v>
      </c>
    </row>
    <row r="13" spans="1:11" x14ac:dyDescent="0.3">
      <c r="A13" t="s">
        <v>0</v>
      </c>
      <c r="B13" t="s">
        <v>29</v>
      </c>
    </row>
    <row r="14" spans="1:11" x14ac:dyDescent="0.3">
      <c r="A14" t="s">
        <v>0</v>
      </c>
      <c r="D14" s="13">
        <v>0</v>
      </c>
      <c r="E14" t="s">
        <v>171</v>
      </c>
    </row>
    <row r="15" spans="1:11" x14ac:dyDescent="0.3">
      <c r="A15" t="s">
        <v>0</v>
      </c>
    </row>
    <row r="16" spans="1:11" x14ac:dyDescent="0.3">
      <c r="A16" t="s">
        <v>0</v>
      </c>
      <c r="B16" t="s">
        <v>4</v>
      </c>
      <c r="E16" t="s">
        <v>5</v>
      </c>
    </row>
    <row r="17" spans="1:18" x14ac:dyDescent="0.3">
      <c r="A17" t="s">
        <v>0</v>
      </c>
      <c r="E17" t="s">
        <v>136</v>
      </c>
    </row>
    <row r="18" spans="1:18" x14ac:dyDescent="0.3">
      <c r="A18" t="s">
        <v>0</v>
      </c>
      <c r="E18" t="s">
        <v>155</v>
      </c>
    </row>
    <row r="19" spans="1:18" x14ac:dyDescent="0.3">
      <c r="A19" t="s">
        <v>0</v>
      </c>
      <c r="E19" t="s">
        <v>174</v>
      </c>
    </row>
    <row r="20" spans="1:18" x14ac:dyDescent="0.3">
      <c r="A20" t="s">
        <v>0</v>
      </c>
      <c r="E20" t="s">
        <v>223</v>
      </c>
    </row>
    <row r="21" spans="1:18" x14ac:dyDescent="0.3">
      <c r="A21" t="s">
        <v>0</v>
      </c>
      <c r="E21" t="s">
        <v>226</v>
      </c>
    </row>
    <row r="22" spans="1:18" x14ac:dyDescent="0.3">
      <c r="A22" t="s">
        <v>0</v>
      </c>
      <c r="E22" t="s">
        <v>227</v>
      </c>
    </row>
    <row r="23" spans="1:18" x14ac:dyDescent="0.3">
      <c r="A23" t="s">
        <v>0</v>
      </c>
      <c r="E23" t="s">
        <v>245</v>
      </c>
    </row>
    <row r="24" spans="1:18" x14ac:dyDescent="0.3">
      <c r="A24" t="s">
        <v>0</v>
      </c>
      <c r="E24" t="s">
        <v>251</v>
      </c>
    </row>
    <row r="25" spans="1:18" x14ac:dyDescent="0.3">
      <c r="A25" t="s">
        <v>0</v>
      </c>
      <c r="E25" t="s">
        <v>257</v>
      </c>
      <c r="P25" s="11"/>
      <c r="Q25" s="11"/>
      <c r="R25" s="11"/>
    </row>
    <row r="26" spans="1:18" x14ac:dyDescent="0.3">
      <c r="A26" t="s">
        <v>0</v>
      </c>
      <c r="E26" t="s">
        <v>374</v>
      </c>
      <c r="P26" s="11"/>
      <c r="Q26" s="11"/>
      <c r="R26" s="11"/>
    </row>
    <row r="27" spans="1:18" x14ac:dyDescent="0.3">
      <c r="A27" t="s">
        <v>0</v>
      </c>
      <c r="E27" t="s">
        <v>442</v>
      </c>
      <c r="P27" s="11"/>
      <c r="Q27" s="11"/>
      <c r="R27" s="11"/>
    </row>
    <row r="28" spans="1:18" x14ac:dyDescent="0.3">
      <c r="A28" t="s">
        <v>0</v>
      </c>
      <c r="E28" t="s">
        <v>522</v>
      </c>
      <c r="P28" s="11"/>
      <c r="Q28" s="11"/>
      <c r="R28" s="11"/>
    </row>
    <row r="29" spans="1:18" x14ac:dyDescent="0.3">
      <c r="A29" t="s">
        <v>0</v>
      </c>
      <c r="E29" t="s">
        <v>527</v>
      </c>
      <c r="P29" s="11"/>
      <c r="Q29" s="11"/>
      <c r="R29" s="11"/>
    </row>
    <row r="30" spans="1:18" x14ac:dyDescent="0.3">
      <c r="A30" t="s">
        <v>0</v>
      </c>
    </row>
    <row r="31" spans="1:18" x14ac:dyDescent="0.3">
      <c r="A31" t="s">
        <v>0</v>
      </c>
      <c r="B31" t="s">
        <v>6</v>
      </c>
    </row>
    <row r="32" spans="1:18" x14ac:dyDescent="0.3">
      <c r="A32" t="s">
        <v>0</v>
      </c>
      <c r="D32" s="1">
        <v>1</v>
      </c>
      <c r="E32" t="s">
        <v>443</v>
      </c>
    </row>
    <row r="33" spans="1:8" x14ac:dyDescent="0.3">
      <c r="A33" t="s">
        <v>0</v>
      </c>
      <c r="D33" s="1">
        <v>2</v>
      </c>
      <c r="E33" t="s">
        <v>164</v>
      </c>
      <c r="G33" s="1">
        <v>2014</v>
      </c>
      <c r="H33" t="s">
        <v>165</v>
      </c>
    </row>
    <row r="34" spans="1:8" x14ac:dyDescent="0.3">
      <c r="A34" t="s">
        <v>0</v>
      </c>
      <c r="D34" s="1"/>
      <c r="G34" s="1">
        <v>2015</v>
      </c>
      <c r="H34" t="s">
        <v>166</v>
      </c>
    </row>
    <row r="35" spans="1:8" x14ac:dyDescent="0.3">
      <c r="A35" t="s">
        <v>0</v>
      </c>
      <c r="D35" s="1">
        <v>3</v>
      </c>
      <c r="E35" t="s">
        <v>167</v>
      </c>
    </row>
    <row r="36" spans="1:8" x14ac:dyDescent="0.3">
      <c r="A36" t="s">
        <v>0</v>
      </c>
      <c r="D36" s="1"/>
    </row>
    <row r="37" spans="1:8" x14ac:dyDescent="0.3">
      <c r="A37" t="s">
        <v>0</v>
      </c>
      <c r="B37" t="s">
        <v>7</v>
      </c>
      <c r="D37" s="1"/>
    </row>
    <row r="38" spans="1:8" x14ac:dyDescent="0.3">
      <c r="A38" t="s">
        <v>0</v>
      </c>
      <c r="D38" s="1">
        <v>1</v>
      </c>
      <c r="E38" t="s">
        <v>168</v>
      </c>
    </row>
    <row r="39" spans="1:8" x14ac:dyDescent="0.3">
      <c r="A39" t="s">
        <v>0</v>
      </c>
      <c r="D39" s="1">
        <v>2</v>
      </c>
      <c r="E39" t="s">
        <v>169</v>
      </c>
    </row>
    <row r="40" spans="1:8" x14ac:dyDescent="0.3">
      <c r="A40" t="s">
        <v>0</v>
      </c>
      <c r="D40" s="1">
        <v>3</v>
      </c>
      <c r="E40" t="s">
        <v>160</v>
      </c>
    </row>
    <row r="41" spans="1:8" x14ac:dyDescent="0.3">
      <c r="A41" t="s">
        <v>0</v>
      </c>
      <c r="D41" s="1">
        <v>4</v>
      </c>
      <c r="E41" t="s">
        <v>161</v>
      </c>
    </row>
    <row r="42" spans="1:8" x14ac:dyDescent="0.3">
      <c r="A42" t="s">
        <v>0</v>
      </c>
      <c r="D42" s="1">
        <v>5</v>
      </c>
      <c r="E42" t="s">
        <v>173</v>
      </c>
    </row>
    <row r="43" spans="1:8" x14ac:dyDescent="0.3">
      <c r="A43" t="s">
        <v>0</v>
      </c>
      <c r="D43" s="1">
        <v>6</v>
      </c>
      <c r="E43" t="s">
        <v>162</v>
      </c>
    </row>
    <row r="44" spans="1:8" x14ac:dyDescent="0.3">
      <c r="A44" t="s">
        <v>0</v>
      </c>
      <c r="D44" s="1">
        <v>7</v>
      </c>
      <c r="E44" t="s">
        <v>163</v>
      </c>
    </row>
    <row r="45" spans="1:8" x14ac:dyDescent="0.3">
      <c r="A45" t="s">
        <v>0</v>
      </c>
      <c r="D45" s="1">
        <v>8</v>
      </c>
      <c r="E45" t="s">
        <v>369</v>
      </c>
    </row>
    <row r="46" spans="1:8" x14ac:dyDescent="0.3">
      <c r="A46" t="s">
        <v>0</v>
      </c>
      <c r="D46" s="1">
        <v>9</v>
      </c>
      <c r="E46" t="s">
        <v>225</v>
      </c>
    </row>
    <row r="47" spans="1:8" x14ac:dyDescent="0.3">
      <c r="A47" t="s">
        <v>0</v>
      </c>
      <c r="D47" s="1">
        <v>10</v>
      </c>
      <c r="E47" t="s">
        <v>366</v>
      </c>
    </row>
    <row r="48" spans="1:8" x14ac:dyDescent="0.3">
      <c r="A48" t="s">
        <v>0</v>
      </c>
      <c r="D48" s="1">
        <v>11</v>
      </c>
      <c r="E48" t="s">
        <v>231</v>
      </c>
    </row>
    <row r="49" spans="1:23" x14ac:dyDescent="0.3">
      <c r="A49" t="s">
        <v>0</v>
      </c>
      <c r="D49" s="1">
        <v>12</v>
      </c>
      <c r="E49" t="s">
        <v>232</v>
      </c>
    </row>
    <row r="50" spans="1:23" x14ac:dyDescent="0.3">
      <c r="A50" t="s">
        <v>0</v>
      </c>
      <c r="D50" s="1">
        <v>13</v>
      </c>
      <c r="E50" t="s">
        <v>255</v>
      </c>
      <c r="P50" s="11"/>
      <c r="Q50" s="11"/>
      <c r="R50" s="11"/>
    </row>
    <row r="51" spans="1:23" x14ac:dyDescent="0.3">
      <c r="A51" t="s">
        <v>0</v>
      </c>
      <c r="D51" s="1">
        <v>14</v>
      </c>
      <c r="E51" t="s">
        <v>256</v>
      </c>
      <c r="P51" s="11"/>
      <c r="Q51" s="11"/>
      <c r="R51" s="11"/>
    </row>
    <row r="52" spans="1:23" x14ac:dyDescent="0.3">
      <c r="A52" t="s">
        <v>0</v>
      </c>
      <c r="D52" s="1">
        <v>15</v>
      </c>
      <c r="E52" t="s">
        <v>388</v>
      </c>
    </row>
    <row r="53" spans="1:23" x14ac:dyDescent="0.3">
      <c r="A53" t="s">
        <v>0</v>
      </c>
      <c r="D53" s="1"/>
      <c r="F53" s="7">
        <v>1</v>
      </c>
      <c r="G53" s="7">
        <f>F53+1</f>
        <v>2</v>
      </c>
      <c r="H53" s="7">
        <f>G53+1</f>
        <v>3</v>
      </c>
      <c r="I53" s="7">
        <f t="shared" ref="I53" si="0">H53+1</f>
        <v>4</v>
      </c>
      <c r="J53" s="7">
        <f t="shared" ref="J53" si="1">I53+1</f>
        <v>5</v>
      </c>
      <c r="K53" s="7">
        <f t="shared" ref="K53" si="2">J53+1</f>
        <v>6</v>
      </c>
      <c r="L53" s="7">
        <f t="shared" ref="L53" si="3">K53+1</f>
        <v>7</v>
      </c>
      <c r="M53" s="7">
        <f t="shared" ref="M53" si="4">L53+1</f>
        <v>8</v>
      </c>
      <c r="N53" s="7">
        <f t="shared" ref="N53" si="5">M53+1</f>
        <v>9</v>
      </c>
      <c r="O53" s="7">
        <f t="shared" ref="O53" si="6">N53+1</f>
        <v>10</v>
      </c>
      <c r="P53" s="7">
        <f t="shared" ref="P53" si="7">O53+1</f>
        <v>11</v>
      </c>
      <c r="Q53" s="7">
        <f t="shared" ref="Q53:S53" si="8">P53+1</f>
        <v>12</v>
      </c>
      <c r="R53" s="7">
        <f t="shared" si="8"/>
        <v>13</v>
      </c>
      <c r="S53" s="7">
        <f t="shared" si="8"/>
        <v>14</v>
      </c>
    </row>
    <row r="54" spans="1:23" x14ac:dyDescent="0.3">
      <c r="A54" t="s">
        <v>0</v>
      </c>
      <c r="F54" s="20" t="s">
        <v>23</v>
      </c>
      <c r="G54" s="3" t="s">
        <v>22</v>
      </c>
    </row>
    <row r="55" spans="1:23" x14ac:dyDescent="0.3">
      <c r="B55" s="34" t="s">
        <v>142</v>
      </c>
      <c r="C55" s="188"/>
      <c r="D55" s="21"/>
      <c r="E55" s="2"/>
      <c r="F55" s="20"/>
      <c r="G55" s="3"/>
      <c r="H55" s="3"/>
      <c r="I55" s="21"/>
      <c r="J55" s="21"/>
      <c r="K55" s="21"/>
      <c r="R55" s="3"/>
      <c r="S55" s="3"/>
    </row>
    <row r="56" spans="1:23" x14ac:dyDescent="0.3">
      <c r="C56" s="5" t="s">
        <v>439</v>
      </c>
      <c r="D56" s="5" t="s">
        <v>140</v>
      </c>
      <c r="E56" s="65" t="s">
        <v>141</v>
      </c>
      <c r="F56" s="20" t="s">
        <v>10</v>
      </c>
      <c r="G56" s="5" t="s">
        <v>11</v>
      </c>
      <c r="H56" s="84" t="s">
        <v>153</v>
      </c>
      <c r="I56" s="66" t="s">
        <v>154</v>
      </c>
      <c r="J56" s="66" t="s">
        <v>172</v>
      </c>
      <c r="K56" s="5" t="s">
        <v>151</v>
      </c>
      <c r="L56" s="66" t="s">
        <v>152</v>
      </c>
      <c r="M56" s="66" t="s">
        <v>368</v>
      </c>
      <c r="N56" s="113" t="s">
        <v>224</v>
      </c>
      <c r="O56" s="84" t="s">
        <v>365</v>
      </c>
      <c r="P56" s="88" t="s">
        <v>228</v>
      </c>
      <c r="Q56" s="67" t="s">
        <v>229</v>
      </c>
      <c r="R56" s="84" t="s">
        <v>253</v>
      </c>
      <c r="S56" s="66" t="s">
        <v>254</v>
      </c>
      <c r="T56" s="72"/>
    </row>
    <row r="57" spans="1:23" x14ac:dyDescent="0.3">
      <c r="C57" s="71">
        <v>2013</v>
      </c>
      <c r="D57" s="71">
        <v>2014</v>
      </c>
      <c r="E57" t="s">
        <v>143</v>
      </c>
      <c r="F57" s="83">
        <v>78</v>
      </c>
      <c r="G57" s="80" t="s">
        <v>157</v>
      </c>
      <c r="H57" s="20">
        <v>1</v>
      </c>
      <c r="I57" s="1">
        <v>1</v>
      </c>
      <c r="J57" s="55">
        <v>0</v>
      </c>
      <c r="K57" s="1">
        <v>0</v>
      </c>
      <c r="L57" s="1">
        <v>1</v>
      </c>
      <c r="M57" s="1">
        <v>0</v>
      </c>
      <c r="N57" s="96">
        <v>-1</v>
      </c>
      <c r="O57" s="110">
        <v>0</v>
      </c>
      <c r="P57" s="50" t="s">
        <v>143</v>
      </c>
      <c r="Q57" s="31" t="s">
        <v>230</v>
      </c>
      <c r="R57" s="126">
        <f>IF(AND(ISNUMBER(F57), F57&gt;0), 1, 0)</f>
        <v>1</v>
      </c>
      <c r="S57" s="125">
        <f>IF(AND(ISNUMBER(G57), G57&gt;0), 1, 0)</f>
        <v>0</v>
      </c>
      <c r="T57" s="72" t="s">
        <v>0</v>
      </c>
      <c r="U57" t="s">
        <v>13</v>
      </c>
    </row>
    <row r="58" spans="1:23" x14ac:dyDescent="0.3">
      <c r="C58" s="72">
        <f>C57</f>
        <v>2013</v>
      </c>
      <c r="D58" s="7">
        <v>2014</v>
      </c>
      <c r="E58" t="s">
        <v>391</v>
      </c>
      <c r="F58" s="58">
        <v>75</v>
      </c>
      <c r="G58" s="80" t="s">
        <v>157</v>
      </c>
      <c r="H58" s="18">
        <v>1</v>
      </c>
      <c r="I58" s="1">
        <v>0</v>
      </c>
      <c r="J58" s="55">
        <v>0</v>
      </c>
      <c r="K58" s="1">
        <v>0</v>
      </c>
      <c r="L58" s="1">
        <v>1</v>
      </c>
      <c r="M58" s="1">
        <v>0</v>
      </c>
      <c r="N58" s="96">
        <v>-1</v>
      </c>
      <c r="O58" s="110">
        <v>0</v>
      </c>
      <c r="P58" s="89" t="s">
        <v>230</v>
      </c>
      <c r="Q58" s="157" t="s">
        <v>143</v>
      </c>
      <c r="R58" s="127">
        <f>IF(AND(ISNUMBER(F58), F58&gt;0), 1, 0)</f>
        <v>1</v>
      </c>
      <c r="S58" s="125">
        <f>IF(AND(ISNUMBER(G58), G58&gt;0), 1, 0)</f>
        <v>0</v>
      </c>
      <c r="T58" s="72" t="s">
        <v>0</v>
      </c>
      <c r="U58" t="s">
        <v>14</v>
      </c>
    </row>
    <row r="59" spans="1:23" x14ac:dyDescent="0.3">
      <c r="C59" s="72">
        <f t="shared" ref="C59:C76" si="9">C58</f>
        <v>2013</v>
      </c>
      <c r="D59" s="7">
        <v>2014</v>
      </c>
      <c r="E59" t="s">
        <v>392</v>
      </c>
      <c r="F59" s="58">
        <v>65</v>
      </c>
      <c r="G59" s="80" t="s">
        <v>157</v>
      </c>
      <c r="H59" s="18">
        <v>1</v>
      </c>
      <c r="I59" s="1">
        <v>0</v>
      </c>
      <c r="J59" s="55">
        <v>0</v>
      </c>
      <c r="K59" s="1">
        <v>0</v>
      </c>
      <c r="L59" s="1">
        <v>1</v>
      </c>
      <c r="M59" s="1">
        <v>0</v>
      </c>
      <c r="N59" s="96">
        <v>-1</v>
      </c>
      <c r="O59" s="110">
        <v>0</v>
      </c>
      <c r="P59" s="89" t="s">
        <v>230</v>
      </c>
      <c r="Q59" s="157" t="s">
        <v>143</v>
      </c>
      <c r="R59" s="127">
        <f>IF(AND(ISNUMBER(F59), F59&gt;0), 1, 0)</f>
        <v>1</v>
      </c>
      <c r="S59" s="125">
        <f>IF(AND(ISNUMBER(G59), G59&gt;0), 1, 0)</f>
        <v>0</v>
      </c>
      <c r="T59" s="72" t="s">
        <v>0</v>
      </c>
      <c r="U59" t="s">
        <v>14</v>
      </c>
    </row>
    <row r="60" spans="1:23" x14ac:dyDescent="0.3">
      <c r="C60" s="72">
        <f t="shared" si="9"/>
        <v>2013</v>
      </c>
      <c r="D60" s="7">
        <v>2014</v>
      </c>
      <c r="E60" t="s">
        <v>389</v>
      </c>
      <c r="F60" s="58">
        <v>57</v>
      </c>
      <c r="G60" s="80" t="s">
        <v>157</v>
      </c>
      <c r="H60" s="18">
        <v>1</v>
      </c>
      <c r="I60" s="1">
        <v>0</v>
      </c>
      <c r="J60" s="55">
        <v>0</v>
      </c>
      <c r="K60" s="1">
        <v>0</v>
      </c>
      <c r="L60" s="1">
        <v>1</v>
      </c>
      <c r="M60" s="1">
        <v>0</v>
      </c>
      <c r="N60" s="96">
        <v>-1</v>
      </c>
      <c r="O60" s="110">
        <v>0</v>
      </c>
      <c r="P60" s="89" t="s">
        <v>230</v>
      </c>
      <c r="Q60" s="157" t="s">
        <v>143</v>
      </c>
      <c r="R60" s="127">
        <f>IF(AND(ISNUMBER(F60), F60&gt;0), 1, 0)</f>
        <v>1</v>
      </c>
      <c r="S60" s="125">
        <f>IF(AND(ISNUMBER(G60), G60&gt;0), 1, 0)</f>
        <v>0</v>
      </c>
      <c r="T60" s="72" t="s">
        <v>0</v>
      </c>
      <c r="U60" t="s">
        <v>14</v>
      </c>
    </row>
    <row r="61" spans="1:23" x14ac:dyDescent="0.3">
      <c r="C61" s="72">
        <f t="shared" si="9"/>
        <v>2013</v>
      </c>
      <c r="D61" s="7">
        <v>2014</v>
      </c>
      <c r="E61" t="s">
        <v>390</v>
      </c>
      <c r="F61" s="58">
        <v>61</v>
      </c>
      <c r="G61" s="80" t="s">
        <v>157</v>
      </c>
      <c r="H61" s="18">
        <v>1</v>
      </c>
      <c r="I61" s="1">
        <v>0</v>
      </c>
      <c r="J61" s="55">
        <v>0</v>
      </c>
      <c r="K61" s="1">
        <v>0</v>
      </c>
      <c r="L61" s="1">
        <v>1</v>
      </c>
      <c r="M61" s="1">
        <v>0</v>
      </c>
      <c r="N61" s="96">
        <v>-1</v>
      </c>
      <c r="O61" s="110">
        <v>0</v>
      </c>
      <c r="P61" s="89" t="s">
        <v>230</v>
      </c>
      <c r="Q61" s="157" t="s">
        <v>143</v>
      </c>
      <c r="R61" s="127">
        <f>IF(AND(ISNUMBER(F61), F61&gt;0), 1, 0)</f>
        <v>1</v>
      </c>
      <c r="S61" s="125">
        <f>IF(AND(ISNUMBER(G61), G61&gt;0), 1, 0)</f>
        <v>0</v>
      </c>
      <c r="T61" s="72" t="s">
        <v>0</v>
      </c>
      <c r="U61" t="s">
        <v>14</v>
      </c>
    </row>
    <row r="62" spans="1:23" x14ac:dyDescent="0.3">
      <c r="C62" s="72">
        <f t="shared" si="9"/>
        <v>2013</v>
      </c>
      <c r="D62" s="7">
        <v>2014</v>
      </c>
      <c r="E62" t="s">
        <v>144</v>
      </c>
      <c r="F62" s="58">
        <v>80</v>
      </c>
      <c r="G62" s="80" t="s">
        <v>157</v>
      </c>
      <c r="H62" s="20">
        <v>1</v>
      </c>
      <c r="I62" s="1">
        <v>-1</v>
      </c>
      <c r="J62" s="55">
        <v>0</v>
      </c>
      <c r="K62" s="1">
        <v>0</v>
      </c>
      <c r="L62" s="1">
        <v>1</v>
      </c>
      <c r="M62" s="1">
        <v>0</v>
      </c>
      <c r="N62" s="96">
        <v>-1</v>
      </c>
      <c r="O62" s="110">
        <v>0</v>
      </c>
      <c r="P62" s="50" t="s">
        <v>143</v>
      </c>
      <c r="Q62" s="157" t="s">
        <v>143</v>
      </c>
      <c r="R62" s="127">
        <f>IF(AND(ISNUMBER(F62), F62&gt;0), 1, 0)</f>
        <v>1</v>
      </c>
      <c r="S62" s="125">
        <f>IF(AND(ISNUMBER(G62), G62&gt;0), 1, 0)</f>
        <v>0</v>
      </c>
      <c r="T62" s="72" t="s">
        <v>0</v>
      </c>
      <c r="U62" t="s">
        <v>15</v>
      </c>
    </row>
    <row r="63" spans="1:23" x14ac:dyDescent="0.3">
      <c r="C63" s="72">
        <f t="shared" ref="C63:C67" si="10">C62</f>
        <v>2013</v>
      </c>
      <c r="D63" s="7">
        <v>2014</v>
      </c>
      <c r="E63" t="s">
        <v>535</v>
      </c>
      <c r="F63" s="81" t="s">
        <v>156</v>
      </c>
      <c r="G63" s="80" t="s">
        <v>157</v>
      </c>
      <c r="H63" s="20">
        <v>1</v>
      </c>
      <c r="I63" s="1">
        <v>0</v>
      </c>
      <c r="J63" s="55">
        <v>0</v>
      </c>
      <c r="K63" s="1">
        <v>0</v>
      </c>
      <c r="L63" s="1">
        <v>0</v>
      </c>
      <c r="M63" s="1">
        <v>0</v>
      </c>
      <c r="N63" s="96">
        <v>-1</v>
      </c>
      <c r="O63" s="153">
        <v>1</v>
      </c>
      <c r="P63" s="50" t="s">
        <v>143</v>
      </c>
      <c r="Q63" s="157" t="s">
        <v>143</v>
      </c>
      <c r="R63" s="127">
        <f>IF(AND(ISNUMBER(F63), F63&gt;0), 1, 0)</f>
        <v>0</v>
      </c>
      <c r="S63" s="125">
        <f>IF(AND(ISNUMBER(G63), G63&gt;0), 1, 0)</f>
        <v>0</v>
      </c>
      <c r="T63" s="72" t="s">
        <v>0</v>
      </c>
      <c r="U63" t="s">
        <v>536</v>
      </c>
      <c r="W63" t="s">
        <v>538</v>
      </c>
    </row>
    <row r="64" spans="1:23" x14ac:dyDescent="0.3">
      <c r="C64" s="72">
        <f t="shared" si="10"/>
        <v>2013</v>
      </c>
      <c r="D64" s="7">
        <v>2014</v>
      </c>
      <c r="E64" t="s">
        <v>145</v>
      </c>
      <c r="F64" s="81" t="s">
        <v>156</v>
      </c>
      <c r="G64" s="12">
        <v>7.7</v>
      </c>
      <c r="H64" s="20">
        <v>1</v>
      </c>
      <c r="I64" s="1">
        <v>1</v>
      </c>
      <c r="J64" s="55">
        <v>1</v>
      </c>
      <c r="K64" s="1">
        <v>1</v>
      </c>
      <c r="L64" s="1">
        <v>0</v>
      </c>
      <c r="M64" s="1">
        <v>0</v>
      </c>
      <c r="N64" s="96">
        <v>68</v>
      </c>
      <c r="O64" s="110">
        <v>0</v>
      </c>
      <c r="P64" s="115" t="s">
        <v>145</v>
      </c>
      <c r="Q64" s="31" t="s">
        <v>230</v>
      </c>
      <c r="R64" s="127">
        <f>IF(AND(ISNUMBER(F64), F64&gt;0), 1, 0)</f>
        <v>0</v>
      </c>
      <c r="S64" s="125">
        <f>IF(AND(ISNUMBER(G64), G64&gt;0), 1, 0)</f>
        <v>1</v>
      </c>
      <c r="T64" s="72" t="s">
        <v>0</v>
      </c>
      <c r="U64" t="s">
        <v>16</v>
      </c>
    </row>
    <row r="65" spans="1:23" x14ac:dyDescent="0.3">
      <c r="C65" s="72">
        <f t="shared" si="10"/>
        <v>2013</v>
      </c>
      <c r="D65" s="7">
        <v>2014</v>
      </c>
      <c r="E65" t="s">
        <v>524</v>
      </c>
      <c r="F65" s="81" t="s">
        <v>156</v>
      </c>
      <c r="G65" s="12">
        <v>7.2</v>
      </c>
      <c r="H65" s="20">
        <v>1</v>
      </c>
      <c r="I65" s="1">
        <v>1</v>
      </c>
      <c r="J65" s="55">
        <v>1</v>
      </c>
      <c r="K65" s="1">
        <v>1</v>
      </c>
      <c r="L65" s="1">
        <v>0</v>
      </c>
      <c r="M65" s="1">
        <v>0</v>
      </c>
      <c r="N65" s="96">
        <v>68</v>
      </c>
      <c r="O65" s="110">
        <v>0</v>
      </c>
      <c r="P65" s="115" t="s">
        <v>145</v>
      </c>
      <c r="Q65" s="31" t="s">
        <v>230</v>
      </c>
      <c r="R65" s="127">
        <f>IF(AND(ISNUMBER(F65), F65&gt;0), 1, 0)</f>
        <v>0</v>
      </c>
      <c r="S65" s="125">
        <f>IF(AND(ISNUMBER(G65), G65&gt;0), 1, 0)</f>
        <v>1</v>
      </c>
      <c r="T65" s="72" t="s">
        <v>0</v>
      </c>
      <c r="U65" t="s">
        <v>525</v>
      </c>
    </row>
    <row r="66" spans="1:23" x14ac:dyDescent="0.3">
      <c r="C66" s="72">
        <f t="shared" si="10"/>
        <v>2013</v>
      </c>
      <c r="D66" s="7">
        <v>2014</v>
      </c>
      <c r="E66" t="s">
        <v>544</v>
      </c>
      <c r="F66" s="81" t="s">
        <v>156</v>
      </c>
      <c r="G66" s="12">
        <v>7.7</v>
      </c>
      <c r="H66" s="20">
        <v>1</v>
      </c>
      <c r="I66" s="1">
        <v>0</v>
      </c>
      <c r="J66" s="55">
        <v>1</v>
      </c>
      <c r="K66" s="1">
        <v>1</v>
      </c>
      <c r="L66" s="1">
        <v>0</v>
      </c>
      <c r="M66" s="1">
        <v>0</v>
      </c>
      <c r="N66" s="96">
        <v>68</v>
      </c>
      <c r="O66" s="153">
        <v>1</v>
      </c>
      <c r="P66" s="89" t="s">
        <v>230</v>
      </c>
      <c r="Q66" t="s">
        <v>145</v>
      </c>
      <c r="R66" s="127">
        <f>IF(AND(ISNUMBER(F66), F66&gt;0), 1, 0)</f>
        <v>0</v>
      </c>
      <c r="S66" s="125">
        <f>IF(AND(ISNUMBER(G66), G66&gt;0), 1, 0)</f>
        <v>1</v>
      </c>
      <c r="T66" s="72" t="s">
        <v>0</v>
      </c>
      <c r="U66" t="s">
        <v>543</v>
      </c>
      <c r="W66" t="s">
        <v>539</v>
      </c>
    </row>
    <row r="67" spans="1:23" x14ac:dyDescent="0.3">
      <c r="C67" s="72">
        <f t="shared" si="10"/>
        <v>2013</v>
      </c>
      <c r="D67" s="7">
        <v>2014</v>
      </c>
      <c r="E67" t="s">
        <v>545</v>
      </c>
      <c r="F67" s="81" t="s">
        <v>156</v>
      </c>
      <c r="G67" s="12">
        <v>7.7</v>
      </c>
      <c r="H67" s="20">
        <v>1</v>
      </c>
      <c r="I67" s="1">
        <v>0</v>
      </c>
      <c r="J67" s="55">
        <v>1</v>
      </c>
      <c r="K67" s="1">
        <v>1</v>
      </c>
      <c r="L67" s="1">
        <v>0</v>
      </c>
      <c r="M67" s="1">
        <v>0</v>
      </c>
      <c r="N67" s="96">
        <v>68</v>
      </c>
      <c r="O67" s="153">
        <v>1</v>
      </c>
      <c r="P67" s="89" t="s">
        <v>230</v>
      </c>
      <c r="Q67" t="s">
        <v>145</v>
      </c>
      <c r="R67" s="127">
        <f>IF(AND(ISNUMBER(F67), F67&gt;0), 1, 0)</f>
        <v>0</v>
      </c>
      <c r="S67" s="125">
        <f>IF(AND(ISNUMBER(G67), G67&gt;0), 1, 0)</f>
        <v>1</v>
      </c>
      <c r="T67" s="72" t="s">
        <v>0</v>
      </c>
      <c r="U67" t="s">
        <v>546</v>
      </c>
      <c r="W67" t="s">
        <v>538</v>
      </c>
    </row>
    <row r="68" spans="1:23" x14ac:dyDescent="0.3">
      <c r="C68" s="72">
        <f t="shared" si="9"/>
        <v>2013</v>
      </c>
      <c r="D68" s="7">
        <v>2014</v>
      </c>
      <c r="E68" t="s">
        <v>534</v>
      </c>
      <c r="F68" s="81" t="s">
        <v>156</v>
      </c>
      <c r="G68" s="12">
        <v>7.7</v>
      </c>
      <c r="H68" s="20">
        <v>1</v>
      </c>
      <c r="I68" s="1">
        <v>0</v>
      </c>
      <c r="J68" s="55">
        <v>1</v>
      </c>
      <c r="K68" s="1">
        <v>1</v>
      </c>
      <c r="L68" s="1">
        <v>0</v>
      </c>
      <c r="M68" s="1">
        <v>0</v>
      </c>
      <c r="N68" s="96">
        <v>68</v>
      </c>
      <c r="O68" s="153">
        <v>1</v>
      </c>
      <c r="P68" s="89" t="s">
        <v>230</v>
      </c>
      <c r="Q68" t="s">
        <v>145</v>
      </c>
      <c r="R68" s="127">
        <f>IF(AND(ISNUMBER(F68), F68&gt;0), 1, 0)</f>
        <v>0</v>
      </c>
      <c r="S68" s="125">
        <f>IF(AND(ISNUMBER(G68), G68&gt;0), 1, 0)</f>
        <v>1</v>
      </c>
      <c r="T68" s="72" t="s">
        <v>0</v>
      </c>
      <c r="U68" t="s">
        <v>549</v>
      </c>
      <c r="W68" t="s">
        <v>538</v>
      </c>
    </row>
    <row r="69" spans="1:23" x14ac:dyDescent="0.3">
      <c r="C69" s="72">
        <f t="shared" si="9"/>
        <v>2013</v>
      </c>
      <c r="D69" s="7">
        <v>2014</v>
      </c>
      <c r="E69" t="s">
        <v>146</v>
      </c>
      <c r="F69" s="81" t="s">
        <v>156</v>
      </c>
      <c r="G69" s="64">
        <v>7.7</v>
      </c>
      <c r="H69" s="20">
        <v>1</v>
      </c>
      <c r="I69" s="1">
        <v>1</v>
      </c>
      <c r="J69" s="56">
        <v>1</v>
      </c>
      <c r="K69" s="1">
        <v>1</v>
      </c>
      <c r="L69" s="1">
        <v>0</v>
      </c>
      <c r="M69" s="1">
        <v>0</v>
      </c>
      <c r="N69" s="96">
        <v>68</v>
      </c>
      <c r="O69" s="110">
        <v>0</v>
      </c>
      <c r="P69" s="115" t="s">
        <v>145</v>
      </c>
      <c r="Q69" s="31" t="s">
        <v>230</v>
      </c>
      <c r="R69" s="127">
        <f>IF(AND(ISNUMBER(F69), F69&gt;0), 1, 0)</f>
        <v>0</v>
      </c>
      <c r="S69" s="125">
        <f>IF(AND(ISNUMBER(G69), G69&gt;0), 1, 0)</f>
        <v>1</v>
      </c>
      <c r="T69" s="72" t="s">
        <v>0</v>
      </c>
      <c r="U69" t="s">
        <v>17</v>
      </c>
    </row>
    <row r="70" spans="1:23" x14ac:dyDescent="0.3">
      <c r="C70" s="72">
        <f t="shared" si="9"/>
        <v>2013</v>
      </c>
      <c r="D70" s="7">
        <v>2014</v>
      </c>
      <c r="E70" t="s">
        <v>147</v>
      </c>
      <c r="F70" s="81" t="s">
        <v>156</v>
      </c>
      <c r="G70" s="13">
        <v>0</v>
      </c>
      <c r="H70" s="20">
        <v>0</v>
      </c>
      <c r="I70" s="1">
        <v>1</v>
      </c>
      <c r="J70" s="55">
        <v>1</v>
      </c>
      <c r="K70" s="1">
        <v>1</v>
      </c>
      <c r="L70" s="1">
        <v>0</v>
      </c>
      <c r="M70" s="1">
        <v>0</v>
      </c>
      <c r="N70" s="96">
        <v>68</v>
      </c>
      <c r="O70" s="110">
        <v>0</v>
      </c>
      <c r="P70" s="115" t="s">
        <v>145</v>
      </c>
      <c r="Q70" s="31" t="s">
        <v>230</v>
      </c>
      <c r="R70" s="127">
        <f>IF(AND(ISNUMBER(F70), F70&gt;0), 1, 0)</f>
        <v>0</v>
      </c>
      <c r="S70" s="125">
        <f>IF(AND(ISNUMBER(G70), G70&gt;0), 1, 0)</f>
        <v>0</v>
      </c>
      <c r="T70" s="72" t="s">
        <v>0</v>
      </c>
      <c r="U70" t="s">
        <v>18</v>
      </c>
    </row>
    <row r="71" spans="1:23" x14ac:dyDescent="0.3">
      <c r="C71" s="72">
        <f t="shared" si="9"/>
        <v>2013</v>
      </c>
      <c r="D71" s="7">
        <v>2014</v>
      </c>
      <c r="E71" t="s">
        <v>148</v>
      </c>
      <c r="F71" s="81" t="s">
        <v>156</v>
      </c>
      <c r="G71" s="64">
        <v>7.4</v>
      </c>
      <c r="H71" s="20">
        <v>1</v>
      </c>
      <c r="I71" s="1">
        <v>0</v>
      </c>
      <c r="J71" s="55">
        <v>1</v>
      </c>
      <c r="K71" s="1">
        <v>1</v>
      </c>
      <c r="L71" s="1">
        <v>0</v>
      </c>
      <c r="M71" s="1">
        <v>0</v>
      </c>
      <c r="N71" s="96">
        <v>68</v>
      </c>
      <c r="O71" s="153">
        <v>1</v>
      </c>
      <c r="P71" s="89" t="s">
        <v>230</v>
      </c>
      <c r="Q71" s="156" t="s">
        <v>145</v>
      </c>
      <c r="R71" s="127">
        <f>IF(AND(ISNUMBER(F71), F71&gt;0), 1, 0)</f>
        <v>0</v>
      </c>
      <c r="S71" s="125">
        <f>IF(AND(ISNUMBER(G71), G71&gt;0), 1, 0)</f>
        <v>1</v>
      </c>
      <c r="T71" s="72" t="s">
        <v>0</v>
      </c>
      <c r="U71" t="s">
        <v>19</v>
      </c>
    </row>
    <row r="72" spans="1:23" x14ac:dyDescent="0.3">
      <c r="C72" s="72">
        <f t="shared" si="9"/>
        <v>2013</v>
      </c>
      <c r="D72" s="7">
        <v>2014</v>
      </c>
      <c r="E72" t="s">
        <v>149</v>
      </c>
      <c r="F72" s="81" t="s">
        <v>156</v>
      </c>
      <c r="G72" s="12">
        <v>7.7</v>
      </c>
      <c r="H72" s="112">
        <v>1</v>
      </c>
      <c r="I72" s="1">
        <v>-1</v>
      </c>
      <c r="J72" s="55">
        <v>0</v>
      </c>
      <c r="K72" s="1">
        <v>1</v>
      </c>
      <c r="L72" s="1">
        <v>0</v>
      </c>
      <c r="M72" s="1">
        <v>0</v>
      </c>
      <c r="N72" s="96">
        <v>-1</v>
      </c>
      <c r="O72" s="110">
        <v>0</v>
      </c>
      <c r="P72" s="115" t="s">
        <v>145</v>
      </c>
      <c r="Q72" s="62" t="s">
        <v>145</v>
      </c>
      <c r="R72" s="127">
        <f>IF(AND(ISNUMBER(F72), F72&gt;0), 1, 0)</f>
        <v>0</v>
      </c>
      <c r="S72" s="125">
        <f>IF(AND(ISNUMBER(G72), G72&gt;0), 1, 0)</f>
        <v>1</v>
      </c>
      <c r="T72" s="72" t="s">
        <v>0</v>
      </c>
      <c r="U72" t="s">
        <v>20</v>
      </c>
    </row>
    <row r="73" spans="1:23" x14ac:dyDescent="0.3">
      <c r="C73" s="72">
        <f t="shared" si="9"/>
        <v>2013</v>
      </c>
      <c r="D73" s="7">
        <v>2014</v>
      </c>
      <c r="E73" t="s">
        <v>150</v>
      </c>
      <c r="F73" s="81" t="s">
        <v>156</v>
      </c>
      <c r="G73" s="80" t="s">
        <v>157</v>
      </c>
      <c r="H73" s="112">
        <v>1</v>
      </c>
      <c r="I73" s="1">
        <v>-1</v>
      </c>
      <c r="J73" s="55">
        <v>0</v>
      </c>
      <c r="K73" s="1">
        <v>0</v>
      </c>
      <c r="L73" s="1">
        <v>1</v>
      </c>
      <c r="M73" s="1">
        <v>0</v>
      </c>
      <c r="N73" s="96">
        <v>-1</v>
      </c>
      <c r="O73" s="110">
        <v>0</v>
      </c>
      <c r="P73" s="50" t="s">
        <v>143</v>
      </c>
      <c r="Q73" s="156" t="s">
        <v>143</v>
      </c>
      <c r="R73" s="127">
        <f>IF(AND(ISNUMBER(F73), F73&gt;0), 1, 0)</f>
        <v>0</v>
      </c>
      <c r="S73" s="125">
        <f>IF(AND(ISNUMBER(G73), G73&gt;0), 1, 0)</f>
        <v>0</v>
      </c>
      <c r="T73" s="72" t="s">
        <v>0</v>
      </c>
      <c r="U73" t="s">
        <v>21</v>
      </c>
    </row>
    <row r="74" spans="1:23" x14ac:dyDescent="0.3">
      <c r="C74" s="72">
        <f t="shared" si="9"/>
        <v>2013</v>
      </c>
      <c r="D74" s="7">
        <v>2014</v>
      </c>
      <c r="E74" t="s">
        <v>523</v>
      </c>
      <c r="F74" s="81" t="s">
        <v>156</v>
      </c>
      <c r="G74" s="80" t="s">
        <v>157</v>
      </c>
      <c r="H74" s="112">
        <v>1</v>
      </c>
      <c r="I74" s="1">
        <v>-1</v>
      </c>
      <c r="J74" s="55">
        <v>0</v>
      </c>
      <c r="K74" s="1">
        <v>1</v>
      </c>
      <c r="L74" s="1">
        <v>0</v>
      </c>
      <c r="M74" s="1">
        <v>0</v>
      </c>
      <c r="N74" s="96">
        <v>-1</v>
      </c>
      <c r="O74" s="110">
        <v>0</v>
      </c>
      <c r="P74" s="115" t="s">
        <v>145</v>
      </c>
      <c r="Q74" s="62" t="s">
        <v>145</v>
      </c>
      <c r="R74" s="127">
        <f>IF(AND(ISNUMBER(F74), F74&gt;0), 1, 0)</f>
        <v>0</v>
      </c>
      <c r="S74" s="125">
        <f>IF(AND(ISNUMBER(G74), G74&gt;0), 1, 0)</f>
        <v>0</v>
      </c>
      <c r="T74" s="72" t="s">
        <v>0</v>
      </c>
      <c r="U74" t="s">
        <v>21</v>
      </c>
    </row>
    <row r="75" spans="1:23" x14ac:dyDescent="0.3">
      <c r="C75" s="72">
        <f t="shared" si="9"/>
        <v>2013</v>
      </c>
      <c r="D75" s="7">
        <v>2014</v>
      </c>
      <c r="E75" t="s">
        <v>371</v>
      </c>
      <c r="F75" s="81" t="s">
        <v>156</v>
      </c>
      <c r="G75" s="80" t="s">
        <v>157</v>
      </c>
      <c r="H75" s="20">
        <v>1</v>
      </c>
      <c r="I75" s="1">
        <v>-1</v>
      </c>
      <c r="J75" s="55">
        <v>1</v>
      </c>
      <c r="K75" s="1">
        <v>1</v>
      </c>
      <c r="L75" s="1">
        <v>0</v>
      </c>
      <c r="M75" s="1">
        <v>1</v>
      </c>
      <c r="N75" s="96">
        <v>68</v>
      </c>
      <c r="O75" s="110">
        <v>0</v>
      </c>
      <c r="P75" s="115" t="s">
        <v>145</v>
      </c>
      <c r="Q75" s="62" t="s">
        <v>145</v>
      </c>
      <c r="R75" s="127">
        <f>IF(AND(ISNUMBER(F75), F75&gt;0), 1, 0)</f>
        <v>0</v>
      </c>
      <c r="S75" s="125">
        <f>IF(AND(ISNUMBER(G75), G75&gt;0), 1, 0)</f>
        <v>0</v>
      </c>
      <c r="T75" s="72" t="s">
        <v>0</v>
      </c>
      <c r="U75" t="s">
        <v>372</v>
      </c>
    </row>
    <row r="76" spans="1:23" x14ac:dyDescent="0.3">
      <c r="C76" s="72">
        <f t="shared" si="9"/>
        <v>2013</v>
      </c>
      <c r="D76" s="7">
        <v>2014</v>
      </c>
      <c r="E76" t="s">
        <v>370</v>
      </c>
      <c r="F76" s="81" t="s">
        <v>156</v>
      </c>
      <c r="G76" s="12">
        <v>7.7</v>
      </c>
      <c r="H76" s="20">
        <v>1</v>
      </c>
      <c r="I76" s="1">
        <v>-1</v>
      </c>
      <c r="J76" s="55">
        <v>1</v>
      </c>
      <c r="K76" s="1">
        <v>1</v>
      </c>
      <c r="L76" s="1">
        <v>0</v>
      </c>
      <c r="M76" s="1">
        <v>1</v>
      </c>
      <c r="N76" s="96">
        <v>68</v>
      </c>
      <c r="O76" s="153">
        <v>1</v>
      </c>
      <c r="P76" s="115" t="s">
        <v>145</v>
      </c>
      <c r="Q76" s="62" t="s">
        <v>145</v>
      </c>
      <c r="R76" s="127">
        <f>IF(AND(ISNUMBER(F76), F76&gt;0), 1, 0)</f>
        <v>0</v>
      </c>
      <c r="S76" s="125">
        <f>IF(AND(ISNUMBER(G76), G76&gt;0), 1, 0)</f>
        <v>1</v>
      </c>
      <c r="T76" s="72" t="s">
        <v>0</v>
      </c>
      <c r="U76" t="s">
        <v>373</v>
      </c>
    </row>
    <row r="77" spans="1:23" ht="6.75" customHeight="1" x14ac:dyDescent="0.3">
      <c r="A77" t="s">
        <v>0</v>
      </c>
      <c r="C77" s="68"/>
      <c r="D77" s="68"/>
      <c r="E77" s="69"/>
      <c r="F77" s="68"/>
      <c r="G77" s="68"/>
      <c r="H77" s="70"/>
      <c r="I77" s="70"/>
      <c r="J77" s="70"/>
      <c r="K77" s="70"/>
      <c r="L77" s="70"/>
      <c r="M77" s="70"/>
      <c r="N77" s="70"/>
      <c r="O77" s="70"/>
      <c r="P77" s="69"/>
      <c r="Q77" s="69"/>
      <c r="R77" s="69"/>
      <c r="S77" s="69"/>
      <c r="T77" s="74"/>
    </row>
    <row r="78" spans="1:23" x14ac:dyDescent="0.3">
      <c r="C78" s="71">
        <v>2013</v>
      </c>
      <c r="D78" s="71">
        <v>2015</v>
      </c>
      <c r="E78" t="str">
        <f>E57</f>
        <v xml:space="preserve">CntrlFurnace   </v>
      </c>
      <c r="F78" s="58">
        <v>78</v>
      </c>
      <c r="G78" s="80" t="s">
        <v>157</v>
      </c>
      <c r="H78" s="87">
        <f t="shared" ref="H78:Q78" si="11">H57</f>
        <v>1</v>
      </c>
      <c r="I78" s="161">
        <f t="shared" si="11"/>
        <v>1</v>
      </c>
      <c r="J78" s="161">
        <f t="shared" si="11"/>
        <v>0</v>
      </c>
      <c r="K78" s="161">
        <f t="shared" si="11"/>
        <v>0</v>
      </c>
      <c r="L78" s="161">
        <f t="shared" si="11"/>
        <v>1</v>
      </c>
      <c r="M78" s="135">
        <f t="shared" si="11"/>
        <v>0</v>
      </c>
      <c r="N78" s="87">
        <f t="shared" si="11"/>
        <v>-1</v>
      </c>
      <c r="O78" s="87">
        <f t="shared" si="11"/>
        <v>0</v>
      </c>
      <c r="P78" s="90" t="str">
        <f t="shared" si="11"/>
        <v xml:space="preserve">CntrlFurnace   </v>
      </c>
      <c r="Q78" s="73" t="str">
        <f t="shared" si="11"/>
        <v>N/A</v>
      </c>
      <c r="R78" s="110">
        <f>IF(AND(ISNUMBER(F78), F78&gt;0), 1, 0)</f>
        <v>1</v>
      </c>
      <c r="S78" s="7">
        <f>IF(AND(ISNUMBER(G78), G78&gt;0), 1, 0)</f>
        <v>0</v>
      </c>
      <c r="T78" s="72" t="s">
        <v>0</v>
      </c>
      <c r="U78" s="73" t="str">
        <f>U57</f>
        <v xml:space="preserve">CntrlFurnace - Fuel-fired central furnace                         </v>
      </c>
    </row>
    <row r="79" spans="1:23" x14ac:dyDescent="0.3">
      <c r="C79" s="72">
        <f>C78</f>
        <v>2013</v>
      </c>
      <c r="D79" s="7">
        <f>D78</f>
        <v>2015</v>
      </c>
      <c r="E79" t="str">
        <f t="shared" ref="E79:E97" si="12">E58</f>
        <v>WallFurnaceFan</v>
      </c>
      <c r="F79" s="75">
        <v>73</v>
      </c>
      <c r="G79" s="80" t="s">
        <v>157</v>
      </c>
      <c r="H79" s="87">
        <f t="shared" ref="H79:O79" si="13">H58</f>
        <v>1</v>
      </c>
      <c r="I79" s="161">
        <f t="shared" si="13"/>
        <v>0</v>
      </c>
      <c r="J79" s="161">
        <f t="shared" si="13"/>
        <v>0</v>
      </c>
      <c r="K79" s="161">
        <f t="shared" si="13"/>
        <v>0</v>
      </c>
      <c r="L79" s="161">
        <f t="shared" si="13"/>
        <v>1</v>
      </c>
      <c r="M79" s="135">
        <f t="shared" si="13"/>
        <v>0</v>
      </c>
      <c r="N79" s="87">
        <f t="shared" si="13"/>
        <v>-1</v>
      </c>
      <c r="O79" s="87">
        <f t="shared" si="13"/>
        <v>0</v>
      </c>
      <c r="P79" s="90" t="str">
        <f t="shared" ref="P79:Q83" si="14">P58</f>
        <v>N/A</v>
      </c>
      <c r="Q79" s="73" t="str">
        <f t="shared" si="14"/>
        <v xml:space="preserve">CntrlFurnace   </v>
      </c>
      <c r="R79" s="110">
        <f>IF(AND(ISNUMBER(F79), F79&gt;0), 1, 0)</f>
        <v>1</v>
      </c>
      <c r="S79" s="7">
        <f>IF(AND(ISNUMBER(G79), G79&gt;0), 1, 0)</f>
        <v>0</v>
      </c>
      <c r="T79" s="72" t="s">
        <v>0</v>
      </c>
      <c r="U79" s="73" t="str">
        <f>U59</f>
        <v xml:space="preserve">Heater - Non-central fuel-fired space heater                      </v>
      </c>
    </row>
    <row r="80" spans="1:23" x14ac:dyDescent="0.3">
      <c r="C80" s="72">
        <f t="shared" ref="C80:C83" si="15">C79</f>
        <v>2013</v>
      </c>
      <c r="D80" s="7">
        <f>D79</f>
        <v>2015</v>
      </c>
      <c r="E80" t="str">
        <f t="shared" si="12"/>
        <v>WallFurnaceGravity</v>
      </c>
      <c r="F80" s="75">
        <v>59</v>
      </c>
      <c r="G80" s="80" t="s">
        <v>157</v>
      </c>
      <c r="H80" s="87">
        <f t="shared" ref="H80:O80" si="16">H59</f>
        <v>1</v>
      </c>
      <c r="I80" s="161">
        <f t="shared" si="16"/>
        <v>0</v>
      </c>
      <c r="J80" s="161">
        <f t="shared" si="16"/>
        <v>0</v>
      </c>
      <c r="K80" s="161">
        <f t="shared" si="16"/>
        <v>0</v>
      </c>
      <c r="L80" s="161">
        <f t="shared" si="16"/>
        <v>1</v>
      </c>
      <c r="M80" s="135">
        <f t="shared" si="16"/>
        <v>0</v>
      </c>
      <c r="N80" s="87">
        <f t="shared" si="16"/>
        <v>-1</v>
      </c>
      <c r="O80" s="87">
        <f t="shared" si="16"/>
        <v>0</v>
      </c>
      <c r="P80" s="90" t="str">
        <f t="shared" si="14"/>
        <v>N/A</v>
      </c>
      <c r="Q80" s="73" t="str">
        <f t="shared" si="14"/>
        <v xml:space="preserve">CntrlFurnace   </v>
      </c>
      <c r="R80" s="110">
        <f>IF(AND(ISNUMBER(F80), F80&gt;0), 1, 0)</f>
        <v>1</v>
      </c>
      <c r="S80" s="7">
        <f>IF(AND(ISNUMBER(G80), G80&gt;0), 1, 0)</f>
        <v>0</v>
      </c>
      <c r="T80" s="72" t="s">
        <v>0</v>
      </c>
      <c r="U80" s="73" t="str">
        <f>U60</f>
        <v xml:space="preserve">Heater - Non-central fuel-fired space heater                      </v>
      </c>
    </row>
    <row r="81" spans="3:23" x14ac:dyDescent="0.3">
      <c r="C81" s="72">
        <f t="shared" si="15"/>
        <v>2013</v>
      </c>
      <c r="D81" s="7">
        <f t="shared" ref="D81:D97" si="17">D80</f>
        <v>2015</v>
      </c>
      <c r="E81" t="str">
        <f t="shared" si="12"/>
        <v>FloorFurnace</v>
      </c>
      <c r="F81" s="75">
        <v>56</v>
      </c>
      <c r="G81" s="80" t="s">
        <v>157</v>
      </c>
      <c r="H81" s="87">
        <f t="shared" ref="H81:O81" si="18">H60</f>
        <v>1</v>
      </c>
      <c r="I81" s="161">
        <f t="shared" si="18"/>
        <v>0</v>
      </c>
      <c r="J81" s="161">
        <f t="shared" si="18"/>
        <v>0</v>
      </c>
      <c r="K81" s="161">
        <f t="shared" si="18"/>
        <v>0</v>
      </c>
      <c r="L81" s="161">
        <f t="shared" si="18"/>
        <v>1</v>
      </c>
      <c r="M81" s="135">
        <f t="shared" si="18"/>
        <v>0</v>
      </c>
      <c r="N81" s="87">
        <f t="shared" si="18"/>
        <v>-1</v>
      </c>
      <c r="O81" s="87">
        <f t="shared" si="18"/>
        <v>0</v>
      </c>
      <c r="P81" s="90" t="str">
        <f t="shared" si="14"/>
        <v>N/A</v>
      </c>
      <c r="Q81" s="73" t="str">
        <f t="shared" si="14"/>
        <v xml:space="preserve">CntrlFurnace   </v>
      </c>
      <c r="R81" s="110">
        <f>IF(AND(ISNUMBER(F81), F81&gt;0), 1, 0)</f>
        <v>1</v>
      </c>
      <c r="S81" s="7">
        <f>IF(AND(ISNUMBER(G81), G81&gt;0), 1, 0)</f>
        <v>0</v>
      </c>
      <c r="T81" s="72" t="s">
        <v>0</v>
      </c>
      <c r="U81" s="73" t="str">
        <f>U61</f>
        <v xml:space="preserve">Heater - Non-central fuel-fired space heater                      </v>
      </c>
    </row>
    <row r="82" spans="3:23" x14ac:dyDescent="0.3">
      <c r="C82" s="72">
        <f t="shared" si="15"/>
        <v>2013</v>
      </c>
      <c r="D82" s="7">
        <f t="shared" si="17"/>
        <v>2015</v>
      </c>
      <c r="E82" t="str">
        <f t="shared" si="12"/>
        <v>RoomHeater</v>
      </c>
      <c r="F82" s="75">
        <v>57</v>
      </c>
      <c r="G82" s="80" t="s">
        <v>157</v>
      </c>
      <c r="H82" s="87">
        <f t="shared" ref="H82:O82" si="19">H61</f>
        <v>1</v>
      </c>
      <c r="I82" s="161">
        <f t="shared" si="19"/>
        <v>0</v>
      </c>
      <c r="J82" s="161">
        <f t="shared" si="19"/>
        <v>0</v>
      </c>
      <c r="K82" s="161">
        <f t="shared" si="19"/>
        <v>0</v>
      </c>
      <c r="L82" s="161">
        <f t="shared" si="19"/>
        <v>1</v>
      </c>
      <c r="M82" s="135">
        <f t="shared" si="19"/>
        <v>0</v>
      </c>
      <c r="N82" s="87">
        <f t="shared" si="19"/>
        <v>-1</v>
      </c>
      <c r="O82" s="87">
        <f t="shared" si="19"/>
        <v>0</v>
      </c>
      <c r="P82" s="90" t="str">
        <f t="shared" si="14"/>
        <v>N/A</v>
      </c>
      <c r="Q82" s="73" t="str">
        <f t="shared" si="14"/>
        <v xml:space="preserve">CntrlFurnace   </v>
      </c>
      <c r="R82" s="110">
        <f>IF(AND(ISNUMBER(F82), F82&gt;0), 1, 0)</f>
        <v>1</v>
      </c>
      <c r="S82" s="7">
        <f>IF(AND(ISNUMBER(G82), G82&gt;0), 1, 0)</f>
        <v>0</v>
      </c>
      <c r="T82" s="72" t="s">
        <v>0</v>
      </c>
      <c r="U82" s="73" t="str">
        <f>U62</f>
        <v xml:space="preserve">Boiler - Gas or oil boiler                                        </v>
      </c>
    </row>
    <row r="83" spans="3:23" x14ac:dyDescent="0.3">
      <c r="C83" s="72">
        <f t="shared" si="15"/>
        <v>2013</v>
      </c>
      <c r="D83" s="7">
        <f t="shared" si="17"/>
        <v>2015</v>
      </c>
      <c r="E83" t="str">
        <f t="shared" si="12"/>
        <v xml:space="preserve">Boiler         </v>
      </c>
      <c r="F83" s="58">
        <v>80</v>
      </c>
      <c r="G83" s="80" t="s">
        <v>157</v>
      </c>
      <c r="H83" s="87">
        <f t="shared" ref="H83:O83" si="20">H62</f>
        <v>1</v>
      </c>
      <c r="I83" s="72">
        <f t="shared" si="20"/>
        <v>-1</v>
      </c>
      <c r="J83" s="72">
        <f t="shared" si="20"/>
        <v>0</v>
      </c>
      <c r="K83" s="72">
        <f t="shared" si="20"/>
        <v>0</v>
      </c>
      <c r="L83" s="72">
        <f t="shared" si="20"/>
        <v>1</v>
      </c>
      <c r="M83" s="72">
        <f t="shared" si="20"/>
        <v>0</v>
      </c>
      <c r="N83" s="114">
        <f t="shared" si="20"/>
        <v>-1</v>
      </c>
      <c r="O83" s="114">
        <f t="shared" si="20"/>
        <v>0</v>
      </c>
      <c r="P83" s="90" t="str">
        <f t="shared" si="14"/>
        <v xml:space="preserve">CntrlFurnace   </v>
      </c>
      <c r="Q83" s="73" t="str">
        <f t="shared" si="14"/>
        <v xml:space="preserve">CntrlFurnace   </v>
      </c>
      <c r="R83" s="110">
        <f>IF(AND(ISNUMBER(F83), F83&gt;0), 1, 0)</f>
        <v>1</v>
      </c>
      <c r="S83" s="7">
        <f>IF(AND(ISNUMBER(G83), G83&gt;0), 1, 0)</f>
        <v>0</v>
      </c>
      <c r="T83" s="72" t="s">
        <v>0</v>
      </c>
      <c r="U83" s="73" t="str">
        <f>U62</f>
        <v xml:space="preserve">Boiler - Gas or oil boiler                                        </v>
      </c>
    </row>
    <row r="84" spans="3:23" x14ac:dyDescent="0.3">
      <c r="C84" s="72">
        <f t="shared" ref="C84:C87" si="21">C83</f>
        <v>2013</v>
      </c>
      <c r="D84" s="7">
        <f t="shared" si="17"/>
        <v>2015</v>
      </c>
      <c r="E84" t="str">
        <f t="shared" si="12"/>
        <v>WoodHeat</v>
      </c>
      <c r="F84" s="81" t="s">
        <v>156</v>
      </c>
      <c r="G84" s="80" t="s">
        <v>157</v>
      </c>
      <c r="H84" s="87">
        <f t="shared" ref="H84:Q84" si="22">H63</f>
        <v>1</v>
      </c>
      <c r="I84" s="72">
        <f t="shared" si="22"/>
        <v>0</v>
      </c>
      <c r="J84" s="72">
        <f t="shared" si="22"/>
        <v>0</v>
      </c>
      <c r="K84" s="72">
        <f t="shared" si="22"/>
        <v>0</v>
      </c>
      <c r="L84" s="72">
        <f t="shared" si="22"/>
        <v>0</v>
      </c>
      <c r="M84" s="72">
        <f t="shared" si="22"/>
        <v>0</v>
      </c>
      <c r="N84" s="114">
        <f t="shared" si="22"/>
        <v>-1</v>
      </c>
      <c r="O84" s="114">
        <f t="shared" si="22"/>
        <v>1</v>
      </c>
      <c r="P84" s="90" t="str">
        <f t="shared" si="22"/>
        <v xml:space="preserve">CntrlFurnace   </v>
      </c>
      <c r="Q84" s="73" t="str">
        <f t="shared" si="22"/>
        <v xml:space="preserve">CntrlFurnace   </v>
      </c>
      <c r="R84" s="110">
        <f>IF(AND(ISNUMBER(F84), F84&gt;0), 1, 0)</f>
        <v>0</v>
      </c>
      <c r="S84" s="7">
        <f>IF(AND(ISNUMBER(G84), G84&gt;0), 1, 0)</f>
        <v>0</v>
      </c>
      <c r="T84" s="72" t="s">
        <v>0</v>
      </c>
      <c r="U84" s="73" t="str">
        <f>U63</f>
        <v>WoodHeat - Wood heat meeting exceptional method criteria</v>
      </c>
      <c r="W84" t="s">
        <v>538</v>
      </c>
    </row>
    <row r="85" spans="3:23" x14ac:dyDescent="0.3">
      <c r="C85" s="72">
        <f t="shared" si="21"/>
        <v>2013</v>
      </c>
      <c r="D85" s="7">
        <f t="shared" si="17"/>
        <v>2015</v>
      </c>
      <c r="E85" t="str">
        <f t="shared" si="12"/>
        <v xml:space="preserve">SplitHeatPump  </v>
      </c>
      <c r="F85" s="81" t="s">
        <v>156</v>
      </c>
      <c r="G85" s="12">
        <v>8.1999999999999993</v>
      </c>
      <c r="H85" s="87">
        <f t="shared" ref="H85:Q85" si="23">H64</f>
        <v>1</v>
      </c>
      <c r="I85" s="72">
        <f t="shared" si="23"/>
        <v>1</v>
      </c>
      <c r="J85" s="72">
        <f t="shared" si="23"/>
        <v>1</v>
      </c>
      <c r="K85" s="72">
        <f t="shared" si="23"/>
        <v>1</v>
      </c>
      <c r="L85" s="72">
        <f t="shared" si="23"/>
        <v>0</v>
      </c>
      <c r="M85" s="72">
        <f t="shared" si="23"/>
        <v>0</v>
      </c>
      <c r="N85" s="114">
        <f t="shared" si="23"/>
        <v>68</v>
      </c>
      <c r="O85" s="114">
        <f t="shared" si="23"/>
        <v>0</v>
      </c>
      <c r="P85" s="90" t="str">
        <f t="shared" si="23"/>
        <v xml:space="preserve">SplitHeatPump  </v>
      </c>
      <c r="Q85" s="73" t="str">
        <f t="shared" si="23"/>
        <v>N/A</v>
      </c>
      <c r="R85" s="110">
        <f>IF(AND(ISNUMBER(F85), F85&gt;0), 1, 0)</f>
        <v>0</v>
      </c>
      <c r="S85" s="7">
        <f>IF(AND(ISNUMBER(G85), G85&gt;0), 1, 0)</f>
        <v>1</v>
      </c>
      <c r="T85" s="72" t="s">
        <v>0</v>
      </c>
      <c r="U85" s="73" t="str">
        <f>U64</f>
        <v xml:space="preserve">SplitHeatPump - Heating side of central split heat pump           </v>
      </c>
    </row>
    <row r="86" spans="3:23" x14ac:dyDescent="0.3">
      <c r="C86" s="72">
        <f t="shared" si="21"/>
        <v>2013</v>
      </c>
      <c r="D86" s="7">
        <f t="shared" si="17"/>
        <v>2015</v>
      </c>
      <c r="E86" t="str">
        <f t="shared" si="12"/>
        <v>SDHVSplitHeatPump</v>
      </c>
      <c r="F86" s="81" t="s">
        <v>156</v>
      </c>
      <c r="G86" s="12">
        <v>7.2</v>
      </c>
      <c r="H86" s="87">
        <f t="shared" ref="H86:O86" si="24">H65</f>
        <v>1</v>
      </c>
      <c r="I86" s="72">
        <f t="shared" si="24"/>
        <v>1</v>
      </c>
      <c r="J86" s="72">
        <f t="shared" si="24"/>
        <v>1</v>
      </c>
      <c r="K86" s="72">
        <f t="shared" si="24"/>
        <v>1</v>
      </c>
      <c r="L86" s="72">
        <f t="shared" si="24"/>
        <v>0</v>
      </c>
      <c r="M86" s="72">
        <f t="shared" si="24"/>
        <v>0</v>
      </c>
      <c r="N86" s="114">
        <f t="shared" si="24"/>
        <v>68</v>
      </c>
      <c r="O86" s="114">
        <f t="shared" si="24"/>
        <v>0</v>
      </c>
      <c r="P86" s="90" t="str">
        <f t="shared" ref="P86:Q94" si="25">P65</f>
        <v xml:space="preserve">SplitHeatPump  </v>
      </c>
      <c r="Q86" s="73" t="str">
        <f t="shared" si="25"/>
        <v>N/A</v>
      </c>
      <c r="R86" s="110">
        <f>IF(AND(ISNUMBER(F86), F86&gt;0), 1, 0)</f>
        <v>0</v>
      </c>
      <c r="S86" s="7">
        <f>IF(AND(ISNUMBER(G86), G86&gt;0), 1, 0)</f>
        <v>1</v>
      </c>
      <c r="T86" s="72" t="s">
        <v>0</v>
      </c>
      <c r="U86" s="73" t="str">
        <f>U65</f>
        <v xml:space="preserve">SDHVSplitHeatPump - Small duct, high velocity, central split heat pump           </v>
      </c>
    </row>
    <row r="87" spans="3:23" x14ac:dyDescent="0.3">
      <c r="C87" s="72">
        <f t="shared" si="21"/>
        <v>2013</v>
      </c>
      <c r="D87" s="7">
        <f t="shared" si="17"/>
        <v>2015</v>
      </c>
      <c r="E87" t="str">
        <f t="shared" si="12"/>
        <v>DuctlessMiniSplitHeatPump</v>
      </c>
      <c r="F87" s="81" t="s">
        <v>156</v>
      </c>
      <c r="G87" s="12">
        <v>8.1999999999999993</v>
      </c>
      <c r="H87" s="87">
        <f t="shared" ref="H87:O87" si="26">H66</f>
        <v>1</v>
      </c>
      <c r="I87" s="72">
        <f t="shared" si="26"/>
        <v>0</v>
      </c>
      <c r="J87" s="72">
        <f t="shared" si="26"/>
        <v>1</v>
      </c>
      <c r="K87" s="72">
        <f t="shared" si="26"/>
        <v>1</v>
      </c>
      <c r="L87" s="72">
        <f t="shared" si="26"/>
        <v>0</v>
      </c>
      <c r="M87" s="72">
        <f t="shared" si="26"/>
        <v>0</v>
      </c>
      <c r="N87" s="114">
        <f t="shared" si="26"/>
        <v>68</v>
      </c>
      <c r="O87" s="114">
        <f t="shared" si="26"/>
        <v>1</v>
      </c>
      <c r="P87" s="90" t="str">
        <f t="shared" si="25"/>
        <v>N/A</v>
      </c>
      <c r="Q87" s="73" t="str">
        <f t="shared" si="25"/>
        <v xml:space="preserve">SplitHeatPump  </v>
      </c>
      <c r="R87" s="110">
        <f>IF(AND(ISNUMBER(F87), F87&gt;0), 1, 0)</f>
        <v>0</v>
      </c>
      <c r="S87" s="7">
        <f>IF(AND(ISNUMBER(G87), G87&gt;0), 1, 0)</f>
        <v>1</v>
      </c>
      <c r="T87" s="72" t="s">
        <v>0</v>
      </c>
      <c r="U87" s="73" t="str">
        <f t="shared" ref="U87:U97" si="27">U66</f>
        <v>DuctlessMiniSplitHeatPump – Ductless mini-split heat pump system</v>
      </c>
      <c r="W87" t="s">
        <v>539</v>
      </c>
    </row>
    <row r="88" spans="3:23" x14ac:dyDescent="0.3">
      <c r="C88" s="72">
        <f t="shared" ref="C88:C97" si="28">C87</f>
        <v>2013</v>
      </c>
      <c r="D88" s="7">
        <f t="shared" si="17"/>
        <v>2015</v>
      </c>
      <c r="E88" t="str">
        <f t="shared" si="12"/>
        <v>DuctlessMultiSplitHeatPump</v>
      </c>
      <c r="F88" s="81" t="s">
        <v>156</v>
      </c>
      <c r="G88" s="12">
        <v>8.1999999999999993</v>
      </c>
      <c r="H88" s="87">
        <f t="shared" ref="H88:O88" si="29">H67</f>
        <v>1</v>
      </c>
      <c r="I88" s="72">
        <f t="shared" si="29"/>
        <v>0</v>
      </c>
      <c r="J88" s="189">
        <f t="shared" si="29"/>
        <v>1</v>
      </c>
      <c r="K88" s="72">
        <f t="shared" si="29"/>
        <v>1</v>
      </c>
      <c r="L88" s="72">
        <f t="shared" si="29"/>
        <v>0</v>
      </c>
      <c r="M88" s="72">
        <f t="shared" si="29"/>
        <v>0</v>
      </c>
      <c r="N88" s="114">
        <f t="shared" si="29"/>
        <v>68</v>
      </c>
      <c r="O88" s="190">
        <f t="shared" si="29"/>
        <v>1</v>
      </c>
      <c r="P88" s="134" t="str">
        <f t="shared" si="25"/>
        <v>N/A</v>
      </c>
      <c r="Q88" s="74" t="str">
        <f t="shared" si="25"/>
        <v xml:space="preserve">SplitHeatPump  </v>
      </c>
      <c r="R88" s="87">
        <f>IF(AND(ISNUMBER(F88), F88&gt;0), 1, 0)</f>
        <v>0</v>
      </c>
      <c r="S88" s="72">
        <f>IF(AND(ISNUMBER(G88), G88&gt;0), 1, 0)</f>
        <v>1</v>
      </c>
      <c r="T88" s="72" t="s">
        <v>0</v>
      </c>
      <c r="U88" s="73" t="str">
        <f t="shared" si="27"/>
        <v>DuctlessMultiSplitHeatPump - Ductless multi-split heat pump system</v>
      </c>
      <c r="W88" t="s">
        <v>538</v>
      </c>
    </row>
    <row r="89" spans="3:23" x14ac:dyDescent="0.3">
      <c r="C89" s="72">
        <f t="shared" si="28"/>
        <v>2013</v>
      </c>
      <c r="D89" s="7">
        <f t="shared" si="17"/>
        <v>2015</v>
      </c>
      <c r="E89" t="str">
        <f t="shared" si="12"/>
        <v>DuctlessVRFHeatPump</v>
      </c>
      <c r="F89" s="81" t="s">
        <v>156</v>
      </c>
      <c r="G89" s="12">
        <v>7.7</v>
      </c>
      <c r="H89" s="87">
        <f t="shared" ref="H89:O89" si="30">H68</f>
        <v>1</v>
      </c>
      <c r="I89" s="72">
        <f t="shared" si="30"/>
        <v>0</v>
      </c>
      <c r="J89" s="189">
        <f t="shared" si="30"/>
        <v>1</v>
      </c>
      <c r="K89" s="72">
        <f t="shared" si="30"/>
        <v>1</v>
      </c>
      <c r="L89" s="72">
        <f t="shared" si="30"/>
        <v>0</v>
      </c>
      <c r="M89" s="72">
        <f t="shared" si="30"/>
        <v>0</v>
      </c>
      <c r="N89" s="114">
        <f t="shared" si="30"/>
        <v>68</v>
      </c>
      <c r="O89" s="190">
        <f t="shared" si="30"/>
        <v>1</v>
      </c>
      <c r="P89" s="134" t="str">
        <f t="shared" si="25"/>
        <v>N/A</v>
      </c>
      <c r="Q89" s="74" t="str">
        <f t="shared" si="25"/>
        <v xml:space="preserve">SplitHeatPump  </v>
      </c>
      <c r="R89" s="87">
        <f>IF(AND(ISNUMBER(F89), F89&gt;0), 1, 0)</f>
        <v>0</v>
      </c>
      <c r="S89" s="72">
        <f>IF(AND(ISNUMBER(G89), G89&gt;0), 1, 0)</f>
        <v>1</v>
      </c>
      <c r="T89" s="72" t="s">
        <v>0</v>
      </c>
      <c r="U89" s="73" t="str">
        <f t="shared" si="27"/>
        <v>DuctlessVRFHeatPump - Ductless variable refrigerant flow (VRF) heat pump system</v>
      </c>
      <c r="W89" t="s">
        <v>538</v>
      </c>
    </row>
    <row r="90" spans="3:23" x14ac:dyDescent="0.3">
      <c r="C90" s="72">
        <f t="shared" si="28"/>
        <v>2013</v>
      </c>
      <c r="D90" s="7">
        <f t="shared" si="17"/>
        <v>2015</v>
      </c>
      <c r="E90" t="str">
        <f t="shared" si="12"/>
        <v xml:space="preserve">PkgHeatPump    </v>
      </c>
      <c r="F90" s="81" t="s">
        <v>156</v>
      </c>
      <c r="G90" s="64">
        <v>8</v>
      </c>
      <c r="H90" s="87">
        <f t="shared" ref="H90:O90" si="31">H69</f>
        <v>1</v>
      </c>
      <c r="I90" s="72">
        <f t="shared" si="31"/>
        <v>1</v>
      </c>
      <c r="J90" s="72">
        <f t="shared" si="31"/>
        <v>1</v>
      </c>
      <c r="K90" s="72">
        <f t="shared" si="31"/>
        <v>1</v>
      </c>
      <c r="L90" s="72">
        <f t="shared" si="31"/>
        <v>0</v>
      </c>
      <c r="M90" s="72">
        <f t="shared" si="31"/>
        <v>0</v>
      </c>
      <c r="N90" s="114">
        <f t="shared" si="31"/>
        <v>68</v>
      </c>
      <c r="O90" s="114">
        <f t="shared" si="31"/>
        <v>0</v>
      </c>
      <c r="P90" s="90" t="str">
        <f t="shared" si="25"/>
        <v xml:space="preserve">SplitHeatPump  </v>
      </c>
      <c r="Q90" s="73" t="str">
        <f t="shared" si="25"/>
        <v>N/A</v>
      </c>
      <c r="R90" s="110">
        <f>IF(AND(ISNUMBER(F90), F90&gt;0), 1, 0)</f>
        <v>0</v>
      </c>
      <c r="S90" s="7">
        <f>IF(AND(ISNUMBER(G90), G90&gt;0), 1, 0)</f>
        <v>1</v>
      </c>
      <c r="T90" s="72" t="s">
        <v>0</v>
      </c>
      <c r="U90" s="73" t="str">
        <f t="shared" si="27"/>
        <v xml:space="preserve">PkgHeatPump - Heating side of central packaged heat pump          </v>
      </c>
    </row>
    <row r="91" spans="3:23" x14ac:dyDescent="0.3">
      <c r="C91" s="72">
        <f t="shared" si="28"/>
        <v>2013</v>
      </c>
      <c r="D91" s="7">
        <f t="shared" si="17"/>
        <v>2015</v>
      </c>
      <c r="E91" t="str">
        <f t="shared" si="12"/>
        <v xml:space="preserve">LrgPkgHeatPump </v>
      </c>
      <c r="F91" s="81" t="s">
        <v>156</v>
      </c>
      <c r="G91" s="13">
        <v>0</v>
      </c>
      <c r="H91" s="87">
        <f t="shared" ref="H91:O91" si="32">H70</f>
        <v>0</v>
      </c>
      <c r="I91" s="72">
        <f t="shared" si="32"/>
        <v>1</v>
      </c>
      <c r="J91" s="72">
        <f t="shared" si="32"/>
        <v>1</v>
      </c>
      <c r="K91" s="72">
        <f t="shared" si="32"/>
        <v>1</v>
      </c>
      <c r="L91" s="72">
        <f t="shared" si="32"/>
        <v>0</v>
      </c>
      <c r="M91" s="72">
        <f t="shared" si="32"/>
        <v>0</v>
      </c>
      <c r="N91" s="114">
        <f t="shared" si="32"/>
        <v>68</v>
      </c>
      <c r="O91" s="114">
        <f t="shared" si="32"/>
        <v>0</v>
      </c>
      <c r="P91" s="90" t="str">
        <f t="shared" si="25"/>
        <v xml:space="preserve">SplitHeatPump  </v>
      </c>
      <c r="Q91" s="73" t="str">
        <f t="shared" si="25"/>
        <v>N/A</v>
      </c>
      <c r="R91" s="110">
        <f>IF(AND(ISNUMBER(F91), F91&gt;0), 1, 0)</f>
        <v>0</v>
      </c>
      <c r="S91" s="7">
        <f>IF(AND(ISNUMBER(G91), G91&gt;0), 1, 0)</f>
        <v>0</v>
      </c>
      <c r="T91" s="72" t="s">
        <v>0</v>
      </c>
      <c r="U91" s="73" t="str">
        <f t="shared" si="27"/>
        <v>LrgPkgHeatPump - Heating side of large (&gt;= 65 kBtuh) packaged unit</v>
      </c>
    </row>
    <row r="92" spans="3:23" x14ac:dyDescent="0.3">
      <c r="C92" s="72">
        <f t="shared" si="28"/>
        <v>2013</v>
      </c>
      <c r="D92" s="7">
        <f t="shared" si="17"/>
        <v>2015</v>
      </c>
      <c r="E92" t="str">
        <f t="shared" si="12"/>
        <v xml:space="preserve">RoomHeatPump   </v>
      </c>
      <c r="F92" s="81" t="s">
        <v>156</v>
      </c>
      <c r="G92" s="64">
        <v>7.4</v>
      </c>
      <c r="H92" s="87">
        <f t="shared" ref="H92:O92" si="33">H71</f>
        <v>1</v>
      </c>
      <c r="I92" s="72">
        <f t="shared" si="33"/>
        <v>0</v>
      </c>
      <c r="J92" s="72">
        <f t="shared" si="33"/>
        <v>1</v>
      </c>
      <c r="K92" s="72">
        <f t="shared" si="33"/>
        <v>1</v>
      </c>
      <c r="L92" s="72">
        <f t="shared" si="33"/>
        <v>0</v>
      </c>
      <c r="M92" s="72">
        <f t="shared" si="33"/>
        <v>0</v>
      </c>
      <c r="N92" s="114">
        <f t="shared" si="33"/>
        <v>68</v>
      </c>
      <c r="O92" s="114">
        <f t="shared" si="33"/>
        <v>1</v>
      </c>
      <c r="P92" s="90" t="str">
        <f t="shared" si="25"/>
        <v>N/A</v>
      </c>
      <c r="Q92" s="73" t="str">
        <f t="shared" si="25"/>
        <v xml:space="preserve">SplitHeatPump  </v>
      </c>
      <c r="R92" s="110">
        <f>IF(AND(ISNUMBER(F92), F92&gt;0), 1, 0)</f>
        <v>0</v>
      </c>
      <c r="S92" s="7">
        <f>IF(AND(ISNUMBER(G92), G92&gt;0), 1, 0)</f>
        <v>1</v>
      </c>
      <c r="T92" s="72" t="s">
        <v>0</v>
      </c>
      <c r="U92" s="73" t="str">
        <f t="shared" si="27"/>
        <v xml:space="preserve">RoomHeatPump - Heating side of non-central room A/C system        </v>
      </c>
    </row>
    <row r="93" spans="3:23" x14ac:dyDescent="0.3">
      <c r="C93" s="72">
        <f t="shared" si="28"/>
        <v>2013</v>
      </c>
      <c r="D93" s="7">
        <f t="shared" si="17"/>
        <v>2015</v>
      </c>
      <c r="E93" t="str">
        <f t="shared" si="12"/>
        <v xml:space="preserve">Electric       </v>
      </c>
      <c r="F93" s="81" t="s">
        <v>156</v>
      </c>
      <c r="G93" s="12">
        <v>8.1999999999999993</v>
      </c>
      <c r="H93" s="87">
        <f t="shared" ref="H93:O93" si="34">H72</f>
        <v>1</v>
      </c>
      <c r="I93" s="72">
        <f t="shared" si="34"/>
        <v>-1</v>
      </c>
      <c r="J93" s="72">
        <f t="shared" si="34"/>
        <v>0</v>
      </c>
      <c r="K93" s="72">
        <f t="shared" si="34"/>
        <v>1</v>
      </c>
      <c r="L93" s="72">
        <f t="shared" si="34"/>
        <v>0</v>
      </c>
      <c r="M93" s="72">
        <f t="shared" si="34"/>
        <v>0</v>
      </c>
      <c r="N93" s="114">
        <f t="shared" si="34"/>
        <v>-1</v>
      </c>
      <c r="O93" s="114">
        <f t="shared" si="34"/>
        <v>0</v>
      </c>
      <c r="P93" s="90" t="str">
        <f t="shared" si="25"/>
        <v xml:space="preserve">SplitHeatPump  </v>
      </c>
      <c r="Q93" s="73" t="str">
        <f t="shared" si="25"/>
        <v xml:space="preserve">SplitHeatPump  </v>
      </c>
      <c r="R93" s="110">
        <f>IF(AND(ISNUMBER(F93), F93&gt;0), 1, 0)</f>
        <v>0</v>
      </c>
      <c r="S93" s="7">
        <f>IF(AND(ISNUMBER(G93), G93&gt;0), 1, 0)</f>
        <v>1</v>
      </c>
      <c r="T93" s="72" t="s">
        <v>0</v>
      </c>
      <c r="U93" s="73" t="str">
        <f t="shared" si="27"/>
        <v xml:space="preserve">Electric - All electric heating systems other than heat pump      </v>
      </c>
    </row>
    <row r="94" spans="3:23" x14ac:dyDescent="0.3">
      <c r="C94" s="72">
        <f t="shared" si="28"/>
        <v>2013</v>
      </c>
      <c r="D94" s="7">
        <f t="shared" si="17"/>
        <v>2015</v>
      </c>
      <c r="E94" t="str">
        <f t="shared" si="12"/>
        <v xml:space="preserve">CombHydro      </v>
      </c>
      <c r="F94" s="81" t="s">
        <v>156</v>
      </c>
      <c r="G94" s="80" t="s">
        <v>157</v>
      </c>
      <c r="H94" s="87">
        <f t="shared" ref="H94:O94" si="35">H73</f>
        <v>1</v>
      </c>
      <c r="I94" s="72">
        <f t="shared" si="35"/>
        <v>-1</v>
      </c>
      <c r="J94" s="72">
        <f t="shared" si="35"/>
        <v>0</v>
      </c>
      <c r="K94" s="72">
        <f t="shared" si="35"/>
        <v>0</v>
      </c>
      <c r="L94" s="72">
        <f t="shared" si="35"/>
        <v>1</v>
      </c>
      <c r="M94" s="72">
        <f t="shared" si="35"/>
        <v>0</v>
      </c>
      <c r="N94" s="114">
        <f t="shared" si="35"/>
        <v>-1</v>
      </c>
      <c r="O94" s="114">
        <f t="shared" si="35"/>
        <v>0</v>
      </c>
      <c r="P94" s="90" t="str">
        <f t="shared" si="25"/>
        <v xml:space="preserve">CntrlFurnace   </v>
      </c>
      <c r="Q94" s="73" t="str">
        <f t="shared" si="25"/>
        <v xml:space="preserve">CntrlFurnace   </v>
      </c>
      <c r="R94" s="110">
        <f>IF(AND(ISNUMBER(F94), F94&gt;0), 1, 0)</f>
        <v>0</v>
      </c>
      <c r="S94" s="7">
        <f>IF(AND(ISNUMBER(G94), G94&gt;0), 1, 0)</f>
        <v>0</v>
      </c>
      <c r="T94" s="72" t="s">
        <v>0</v>
      </c>
      <c r="U94" s="73" t="str">
        <f t="shared" si="27"/>
        <v xml:space="preserve">CombHydro - Water heating system can be storage gas/elec/ht pump  </v>
      </c>
    </row>
    <row r="95" spans="3:23" x14ac:dyDescent="0.3">
      <c r="C95" s="72">
        <f t="shared" si="28"/>
        <v>2013</v>
      </c>
      <c r="D95" s="7">
        <f t="shared" si="17"/>
        <v>2015</v>
      </c>
      <c r="E95" t="str">
        <f t="shared" si="12"/>
        <v>ElecCombHydro</v>
      </c>
      <c r="F95" s="81" t="s">
        <v>156</v>
      </c>
      <c r="G95" s="80" t="s">
        <v>157</v>
      </c>
      <c r="H95" s="87">
        <f t="shared" ref="H95:Q97" si="36">H74</f>
        <v>1</v>
      </c>
      <c r="I95" s="72">
        <f t="shared" si="36"/>
        <v>-1</v>
      </c>
      <c r="J95" s="72">
        <f t="shared" si="36"/>
        <v>0</v>
      </c>
      <c r="K95" s="72">
        <f t="shared" si="36"/>
        <v>1</v>
      </c>
      <c r="L95" s="72">
        <f t="shared" si="36"/>
        <v>0</v>
      </c>
      <c r="M95" s="72">
        <f t="shared" si="36"/>
        <v>0</v>
      </c>
      <c r="N95" s="114">
        <f t="shared" si="36"/>
        <v>-1</v>
      </c>
      <c r="O95" s="114">
        <f t="shared" si="36"/>
        <v>0</v>
      </c>
      <c r="P95" s="90" t="str">
        <f t="shared" si="36"/>
        <v xml:space="preserve">SplitHeatPump  </v>
      </c>
      <c r="Q95" s="73" t="str">
        <f t="shared" si="36"/>
        <v xml:space="preserve">SplitHeatPump  </v>
      </c>
      <c r="R95" s="110">
        <f>IF(AND(ISNUMBER(F95), F95&gt;0), 1, 0)</f>
        <v>0</v>
      </c>
      <c r="S95" s="7">
        <f>IF(AND(ISNUMBER(G95), G95&gt;0), 1, 0)</f>
        <v>0</v>
      </c>
      <c r="T95" s="72" t="s">
        <v>0</v>
      </c>
      <c r="U95" s="73" t="str">
        <f t="shared" si="27"/>
        <v xml:space="preserve">CombHydro - Water heating system can be storage gas/elec/ht pump  </v>
      </c>
    </row>
    <row r="96" spans="3:23" x14ac:dyDescent="0.3">
      <c r="C96" s="72">
        <f t="shared" si="28"/>
        <v>2013</v>
      </c>
      <c r="D96" s="7">
        <f t="shared" si="17"/>
        <v>2015</v>
      </c>
      <c r="E96" t="str">
        <f t="shared" si="12"/>
        <v>AirToWaterHeatPump</v>
      </c>
      <c r="F96" s="81" t="s">
        <v>156</v>
      </c>
      <c r="G96" s="80" t="s">
        <v>157</v>
      </c>
      <c r="H96" s="87">
        <f t="shared" ref="H96:O96" si="37">H75</f>
        <v>1</v>
      </c>
      <c r="I96" s="72">
        <f t="shared" si="37"/>
        <v>-1</v>
      </c>
      <c r="J96" s="72">
        <f t="shared" si="37"/>
        <v>1</v>
      </c>
      <c r="K96" s="72">
        <f t="shared" si="37"/>
        <v>1</v>
      </c>
      <c r="L96" s="72">
        <f t="shared" si="37"/>
        <v>0</v>
      </c>
      <c r="M96" s="72">
        <f t="shared" si="37"/>
        <v>1</v>
      </c>
      <c r="N96" s="114">
        <f t="shared" si="37"/>
        <v>68</v>
      </c>
      <c r="O96" s="114">
        <f t="shared" si="37"/>
        <v>0</v>
      </c>
      <c r="P96" s="90" t="str">
        <f t="shared" si="36"/>
        <v xml:space="preserve">SplitHeatPump  </v>
      </c>
      <c r="Q96" s="73" t="str">
        <f t="shared" si="36"/>
        <v xml:space="preserve">SplitHeatPump  </v>
      </c>
      <c r="R96" s="110">
        <f>IF(AND(ISNUMBER(F96), F96&gt;0), 1, 0)</f>
        <v>0</v>
      </c>
      <c r="S96" s="7">
        <f>IF(AND(ISNUMBER(G96), G96&gt;0), 1, 0)</f>
        <v>0</v>
      </c>
      <c r="T96" s="72" t="s">
        <v>0</v>
      </c>
      <c r="U96" s="73" t="str">
        <f t="shared" si="27"/>
        <v>AirToWaterHeatPump - Air to water heat pump (able to heat DHW)</v>
      </c>
    </row>
    <row r="97" spans="1:23" x14ac:dyDescent="0.3">
      <c r="C97" s="72">
        <f t="shared" si="28"/>
        <v>2013</v>
      </c>
      <c r="D97" s="7">
        <f t="shared" si="17"/>
        <v>2015</v>
      </c>
      <c r="E97" t="str">
        <f t="shared" si="12"/>
        <v>GroundSourceHeatPump</v>
      </c>
      <c r="F97" s="81" t="s">
        <v>156</v>
      </c>
      <c r="G97" s="12">
        <v>8.1999999999999993</v>
      </c>
      <c r="H97" s="87">
        <f t="shared" ref="H97:O97" si="38">H76</f>
        <v>1</v>
      </c>
      <c r="I97" s="72">
        <f t="shared" si="38"/>
        <v>-1</v>
      </c>
      <c r="J97" s="72">
        <f t="shared" si="38"/>
        <v>1</v>
      </c>
      <c r="K97" s="72">
        <f t="shared" si="38"/>
        <v>1</v>
      </c>
      <c r="L97" s="72">
        <f t="shared" si="38"/>
        <v>0</v>
      </c>
      <c r="M97" s="72">
        <f t="shared" si="38"/>
        <v>1</v>
      </c>
      <c r="N97" s="114">
        <f t="shared" si="38"/>
        <v>68</v>
      </c>
      <c r="O97" s="114">
        <f t="shared" si="38"/>
        <v>1</v>
      </c>
      <c r="P97" s="90" t="str">
        <f t="shared" si="36"/>
        <v xml:space="preserve">SplitHeatPump  </v>
      </c>
      <c r="Q97" s="73" t="str">
        <f t="shared" si="36"/>
        <v xml:space="preserve">SplitHeatPump  </v>
      </c>
      <c r="R97" s="110">
        <f>IF(AND(ISNUMBER(F97), F97&gt;0), 1, 0)</f>
        <v>0</v>
      </c>
      <c r="S97" s="7">
        <f>IF(AND(ISNUMBER(G97), G97&gt;0), 1, 0)</f>
        <v>1</v>
      </c>
      <c r="T97" s="72" t="s">
        <v>0</v>
      </c>
      <c r="U97" s="73" t="str">
        <f t="shared" si="27"/>
        <v>GroundSourceHeatPump - Ground source heat pump (able to heat DHW)</v>
      </c>
    </row>
    <row r="98" spans="1:23" ht="6.75" customHeight="1" x14ac:dyDescent="0.3">
      <c r="A98" t="s">
        <v>0</v>
      </c>
      <c r="C98" s="68"/>
      <c r="D98" s="68"/>
      <c r="E98" s="69"/>
      <c r="F98" s="68"/>
      <c r="G98" s="68"/>
      <c r="H98" s="70"/>
      <c r="I98" s="70"/>
      <c r="J98" s="70"/>
      <c r="K98" s="70"/>
      <c r="L98" s="70"/>
      <c r="M98" s="70"/>
      <c r="N98" s="70"/>
      <c r="O98" s="70"/>
      <c r="P98" s="69"/>
      <c r="Q98" s="69"/>
      <c r="R98" s="69"/>
      <c r="S98" s="69"/>
    </row>
    <row r="99" spans="1:23" x14ac:dyDescent="0.3">
      <c r="A99" t="s">
        <v>440</v>
      </c>
      <c r="D99" s="159"/>
      <c r="E99" s="159"/>
      <c r="F99" s="159"/>
      <c r="G99" s="160"/>
      <c r="H99" s="160"/>
      <c r="I99" s="160"/>
      <c r="J99" s="160"/>
      <c r="K99" s="160"/>
      <c r="L99" s="160"/>
      <c r="M99" s="160"/>
      <c r="N99" s="160"/>
      <c r="O99" s="160"/>
      <c r="P99" s="160"/>
      <c r="Q99" s="160"/>
      <c r="R99" s="160"/>
      <c r="S99" s="160"/>
    </row>
    <row r="100" spans="1:23" x14ac:dyDescent="0.3">
      <c r="C100" s="71">
        <v>2008</v>
      </c>
      <c r="D100" s="71">
        <v>2010</v>
      </c>
      <c r="E100" t="s">
        <v>143</v>
      </c>
      <c r="F100" s="83">
        <v>78</v>
      </c>
      <c r="G100" s="80" t="s">
        <v>157</v>
      </c>
      <c r="H100" s="20">
        <v>1</v>
      </c>
      <c r="I100" s="1">
        <v>1</v>
      </c>
      <c r="J100" s="55">
        <v>0</v>
      </c>
      <c r="K100" s="1">
        <v>0</v>
      </c>
      <c r="L100" s="1">
        <v>1</v>
      </c>
      <c r="M100" s="1">
        <v>0</v>
      </c>
      <c r="N100" s="96">
        <v>-1</v>
      </c>
      <c r="O100" s="110">
        <v>0</v>
      </c>
      <c r="P100" s="50" t="s">
        <v>143</v>
      </c>
      <c r="Q100" s="31" t="s">
        <v>230</v>
      </c>
      <c r="R100" s="127">
        <f>IF(AND(ISNUMBER(F100), F100&gt;0), 1, 0)</f>
        <v>1</v>
      </c>
      <c r="S100" s="125">
        <f>IF(AND(ISNUMBER(G100), G100&gt;0), 1, 0)</f>
        <v>0</v>
      </c>
      <c r="T100" s="72" t="s">
        <v>0</v>
      </c>
      <c r="U100" t="s">
        <v>13</v>
      </c>
    </row>
    <row r="101" spans="1:23" x14ac:dyDescent="0.3">
      <c r="C101" s="72">
        <f>C100</f>
        <v>2008</v>
      </c>
      <c r="D101" s="7">
        <f>D100</f>
        <v>2010</v>
      </c>
      <c r="E101" t="s">
        <v>391</v>
      </c>
      <c r="F101" s="58">
        <v>75</v>
      </c>
      <c r="G101" s="80" t="s">
        <v>157</v>
      </c>
      <c r="H101" s="18">
        <v>1</v>
      </c>
      <c r="I101" s="1">
        <v>0</v>
      </c>
      <c r="J101" s="55">
        <v>0</v>
      </c>
      <c r="K101" s="1">
        <v>0</v>
      </c>
      <c r="L101" s="1">
        <v>1</v>
      </c>
      <c r="M101" s="1">
        <v>0</v>
      </c>
      <c r="N101" s="96">
        <v>-1</v>
      </c>
      <c r="O101" s="110">
        <v>0</v>
      </c>
      <c r="P101" s="89" t="s">
        <v>230</v>
      </c>
      <c r="Q101" s="157" t="s">
        <v>143</v>
      </c>
      <c r="R101" s="127">
        <f>IF(AND(ISNUMBER(F101), F101&gt;0), 1, 0)</f>
        <v>1</v>
      </c>
      <c r="S101" s="125">
        <f>IF(AND(ISNUMBER(G101), G101&gt;0), 1, 0)</f>
        <v>0</v>
      </c>
      <c r="T101" s="72" t="s">
        <v>0</v>
      </c>
      <c r="U101" t="s">
        <v>14</v>
      </c>
    </row>
    <row r="102" spans="1:23" x14ac:dyDescent="0.3">
      <c r="C102" s="72">
        <f t="shared" ref="C102:C118" si="39">C101</f>
        <v>2008</v>
      </c>
      <c r="D102" s="7">
        <f t="shared" ref="D102:D119" si="40">D101</f>
        <v>2010</v>
      </c>
      <c r="E102" t="s">
        <v>392</v>
      </c>
      <c r="F102" s="58">
        <v>65</v>
      </c>
      <c r="G102" s="80" t="s">
        <v>157</v>
      </c>
      <c r="H102" s="18">
        <v>1</v>
      </c>
      <c r="I102" s="1">
        <v>0</v>
      </c>
      <c r="J102" s="55">
        <v>0</v>
      </c>
      <c r="K102" s="1">
        <v>0</v>
      </c>
      <c r="L102" s="1">
        <v>1</v>
      </c>
      <c r="M102" s="1">
        <v>0</v>
      </c>
      <c r="N102" s="96">
        <v>-1</v>
      </c>
      <c r="O102" s="110">
        <v>0</v>
      </c>
      <c r="P102" s="89" t="s">
        <v>230</v>
      </c>
      <c r="Q102" s="157" t="s">
        <v>143</v>
      </c>
      <c r="R102" s="127">
        <f>IF(AND(ISNUMBER(F102), F102&gt;0), 1, 0)</f>
        <v>1</v>
      </c>
      <c r="S102" s="125">
        <f>IF(AND(ISNUMBER(G102), G102&gt;0), 1, 0)</f>
        <v>0</v>
      </c>
      <c r="T102" s="72" t="s">
        <v>0</v>
      </c>
      <c r="U102" t="s">
        <v>14</v>
      </c>
    </row>
    <row r="103" spans="1:23" x14ac:dyDescent="0.3">
      <c r="C103" s="72">
        <f t="shared" si="39"/>
        <v>2008</v>
      </c>
      <c r="D103" s="7">
        <f t="shared" si="40"/>
        <v>2010</v>
      </c>
      <c r="E103" t="s">
        <v>389</v>
      </c>
      <c r="F103" s="58">
        <v>57</v>
      </c>
      <c r="G103" s="80" t="s">
        <v>157</v>
      </c>
      <c r="H103" s="18">
        <v>1</v>
      </c>
      <c r="I103" s="1">
        <v>0</v>
      </c>
      <c r="J103" s="55">
        <v>0</v>
      </c>
      <c r="K103" s="1">
        <v>0</v>
      </c>
      <c r="L103" s="1">
        <v>1</v>
      </c>
      <c r="M103" s="1">
        <v>0</v>
      </c>
      <c r="N103" s="96">
        <v>-1</v>
      </c>
      <c r="O103" s="110">
        <v>0</v>
      </c>
      <c r="P103" s="89" t="s">
        <v>230</v>
      </c>
      <c r="Q103" s="157" t="s">
        <v>143</v>
      </c>
      <c r="R103" s="127">
        <f>IF(AND(ISNUMBER(F103), F103&gt;0), 1, 0)</f>
        <v>1</v>
      </c>
      <c r="S103" s="125">
        <f>IF(AND(ISNUMBER(G103), G103&gt;0), 1, 0)</f>
        <v>0</v>
      </c>
      <c r="T103" s="72" t="s">
        <v>0</v>
      </c>
      <c r="U103" t="s">
        <v>14</v>
      </c>
    </row>
    <row r="104" spans="1:23" x14ac:dyDescent="0.3">
      <c r="C104" s="72">
        <f t="shared" si="39"/>
        <v>2008</v>
      </c>
      <c r="D104" s="7">
        <f t="shared" si="40"/>
        <v>2010</v>
      </c>
      <c r="E104" t="s">
        <v>390</v>
      </c>
      <c r="F104" s="58">
        <v>61</v>
      </c>
      <c r="G104" s="80" t="s">
        <v>157</v>
      </c>
      <c r="H104" s="18">
        <v>1</v>
      </c>
      <c r="I104" s="1">
        <v>0</v>
      </c>
      <c r="J104" s="55">
        <v>0</v>
      </c>
      <c r="K104" s="1">
        <v>0</v>
      </c>
      <c r="L104" s="1">
        <v>1</v>
      </c>
      <c r="M104" s="1">
        <v>0</v>
      </c>
      <c r="N104" s="96">
        <v>-1</v>
      </c>
      <c r="O104" s="110">
        <v>0</v>
      </c>
      <c r="P104" s="89" t="s">
        <v>230</v>
      </c>
      <c r="Q104" s="157" t="s">
        <v>143</v>
      </c>
      <c r="R104" s="127">
        <f>IF(AND(ISNUMBER(F104), F104&gt;0), 1, 0)</f>
        <v>1</v>
      </c>
      <c r="S104" s="125">
        <f>IF(AND(ISNUMBER(G104), G104&gt;0), 1, 0)</f>
        <v>0</v>
      </c>
      <c r="T104" s="72" t="s">
        <v>0</v>
      </c>
      <c r="U104" t="s">
        <v>14</v>
      </c>
    </row>
    <row r="105" spans="1:23" x14ac:dyDescent="0.3">
      <c r="C105" s="72">
        <f t="shared" si="39"/>
        <v>2008</v>
      </c>
      <c r="D105" s="7">
        <f t="shared" si="40"/>
        <v>2010</v>
      </c>
      <c r="E105" t="s">
        <v>144</v>
      </c>
      <c r="F105" s="58">
        <v>80</v>
      </c>
      <c r="G105" s="80" t="s">
        <v>157</v>
      </c>
      <c r="H105" s="20">
        <v>1</v>
      </c>
      <c r="I105" s="1">
        <v>-1</v>
      </c>
      <c r="J105" s="55">
        <v>0</v>
      </c>
      <c r="K105" s="1">
        <v>0</v>
      </c>
      <c r="L105" s="1">
        <v>1</v>
      </c>
      <c r="M105" s="1">
        <v>0</v>
      </c>
      <c r="N105" s="96">
        <v>-1</v>
      </c>
      <c r="O105" s="110">
        <v>0</v>
      </c>
      <c r="P105" s="50" t="s">
        <v>143</v>
      </c>
      <c r="Q105" s="157" t="s">
        <v>143</v>
      </c>
      <c r="R105" s="127">
        <f>IF(AND(ISNUMBER(F105), F105&gt;0), 1, 0)</f>
        <v>1</v>
      </c>
      <c r="S105" s="125">
        <f>IF(AND(ISNUMBER(G105), G105&gt;0), 1, 0)</f>
        <v>0</v>
      </c>
      <c r="T105" s="72" t="s">
        <v>0</v>
      </c>
      <c r="U105" t="s">
        <v>15</v>
      </c>
    </row>
    <row r="106" spans="1:23" x14ac:dyDescent="0.3">
      <c r="C106" s="72">
        <f t="shared" ref="C106:C110" si="41">C105</f>
        <v>2008</v>
      </c>
      <c r="D106" s="7">
        <f t="shared" si="40"/>
        <v>2010</v>
      </c>
      <c r="E106" t="s">
        <v>535</v>
      </c>
      <c r="F106" s="81" t="s">
        <v>156</v>
      </c>
      <c r="G106" s="80" t="s">
        <v>157</v>
      </c>
      <c r="H106" s="20">
        <v>1</v>
      </c>
      <c r="I106" s="1">
        <v>0</v>
      </c>
      <c r="J106" s="55">
        <v>0</v>
      </c>
      <c r="K106" s="1">
        <v>0</v>
      </c>
      <c r="L106" s="1">
        <v>0</v>
      </c>
      <c r="M106" s="1">
        <v>0</v>
      </c>
      <c r="N106" s="96">
        <v>-1</v>
      </c>
      <c r="O106" s="153">
        <v>1</v>
      </c>
      <c r="P106" s="50" t="s">
        <v>143</v>
      </c>
      <c r="Q106" s="157" t="s">
        <v>143</v>
      </c>
      <c r="R106" s="127">
        <f>IF(AND(ISNUMBER(F106), F106&gt;0), 1, 0)</f>
        <v>0</v>
      </c>
      <c r="S106" s="125">
        <f>IF(AND(ISNUMBER(G106), G106&gt;0), 1, 0)</f>
        <v>0</v>
      </c>
      <c r="T106" s="72" t="s">
        <v>0</v>
      </c>
      <c r="U106" t="s">
        <v>536</v>
      </c>
      <c r="W106" t="s">
        <v>538</v>
      </c>
    </row>
    <row r="107" spans="1:23" x14ac:dyDescent="0.3">
      <c r="C107" s="72">
        <f t="shared" si="41"/>
        <v>2008</v>
      </c>
      <c r="D107" s="7">
        <f t="shared" si="40"/>
        <v>2010</v>
      </c>
      <c r="E107" t="s">
        <v>145</v>
      </c>
      <c r="F107" s="81" t="s">
        <v>156</v>
      </c>
      <c r="G107" s="12">
        <v>7.7</v>
      </c>
      <c r="H107" s="20">
        <v>1</v>
      </c>
      <c r="I107" s="1">
        <v>1</v>
      </c>
      <c r="J107" s="55">
        <v>1</v>
      </c>
      <c r="K107" s="1">
        <v>1</v>
      </c>
      <c r="L107" s="1">
        <v>0</v>
      </c>
      <c r="M107" s="1">
        <v>0</v>
      </c>
      <c r="N107" s="96">
        <v>68</v>
      </c>
      <c r="O107" s="110">
        <v>0</v>
      </c>
      <c r="P107" s="115" t="s">
        <v>145</v>
      </c>
      <c r="Q107" s="31" t="s">
        <v>230</v>
      </c>
      <c r="R107" s="127">
        <f>IF(AND(ISNUMBER(F107), F107&gt;0), 1, 0)</f>
        <v>0</v>
      </c>
      <c r="S107" s="125">
        <f>IF(AND(ISNUMBER(G107), G107&gt;0), 1, 0)</f>
        <v>1</v>
      </c>
      <c r="T107" s="72" t="s">
        <v>0</v>
      </c>
      <c r="U107" t="s">
        <v>16</v>
      </c>
    </row>
    <row r="108" spans="1:23" x14ac:dyDescent="0.3">
      <c r="C108" s="72">
        <f t="shared" si="41"/>
        <v>2008</v>
      </c>
      <c r="D108" s="7">
        <f t="shared" si="40"/>
        <v>2010</v>
      </c>
      <c r="E108" t="s">
        <v>524</v>
      </c>
      <c r="F108" s="81" t="s">
        <v>156</v>
      </c>
      <c r="G108" s="12">
        <v>7.7</v>
      </c>
      <c r="H108" s="20">
        <v>1</v>
      </c>
      <c r="I108" s="1">
        <v>1</v>
      </c>
      <c r="J108" s="55">
        <v>1</v>
      </c>
      <c r="K108" s="1">
        <v>1</v>
      </c>
      <c r="L108" s="1">
        <v>0</v>
      </c>
      <c r="M108" s="1">
        <v>0</v>
      </c>
      <c r="N108" s="96">
        <v>68</v>
      </c>
      <c r="O108" s="110">
        <v>0</v>
      </c>
      <c r="P108" s="115" t="s">
        <v>145</v>
      </c>
      <c r="Q108" s="31" t="s">
        <v>230</v>
      </c>
      <c r="R108" s="127">
        <f>IF(AND(ISNUMBER(F108), F108&gt;0), 1, 0)</f>
        <v>0</v>
      </c>
      <c r="S108" s="125">
        <f>IF(AND(ISNUMBER(G108), G108&gt;0), 1, 0)</f>
        <v>1</v>
      </c>
      <c r="T108" s="72" t="s">
        <v>0</v>
      </c>
      <c r="U108" t="s">
        <v>525</v>
      </c>
    </row>
    <row r="109" spans="1:23" x14ac:dyDescent="0.3">
      <c r="C109" s="72">
        <f t="shared" si="41"/>
        <v>2008</v>
      </c>
      <c r="D109" s="7">
        <f t="shared" si="40"/>
        <v>2010</v>
      </c>
      <c r="E109" t="s">
        <v>544</v>
      </c>
      <c r="F109" s="81" t="s">
        <v>156</v>
      </c>
      <c r="G109" s="12">
        <v>7.7</v>
      </c>
      <c r="H109" s="20">
        <v>1</v>
      </c>
      <c r="I109" s="1">
        <v>0</v>
      </c>
      <c r="J109" s="55">
        <v>1</v>
      </c>
      <c r="K109" s="1">
        <v>1</v>
      </c>
      <c r="L109" s="1">
        <v>0</v>
      </c>
      <c r="M109" s="1">
        <v>0</v>
      </c>
      <c r="N109" s="96">
        <v>68</v>
      </c>
      <c r="O109" s="153">
        <v>1</v>
      </c>
      <c r="P109" s="89" t="s">
        <v>230</v>
      </c>
      <c r="Q109" t="s">
        <v>145</v>
      </c>
      <c r="R109" s="127">
        <f>IF(AND(ISNUMBER(F109), F109&gt;0), 1, 0)</f>
        <v>0</v>
      </c>
      <c r="S109" s="125">
        <f>IF(AND(ISNUMBER(G109), G109&gt;0), 1, 0)</f>
        <v>1</v>
      </c>
      <c r="T109" s="72" t="s">
        <v>0</v>
      </c>
      <c r="U109" t="s">
        <v>543</v>
      </c>
      <c r="W109" t="s">
        <v>539</v>
      </c>
    </row>
    <row r="110" spans="1:23" x14ac:dyDescent="0.3">
      <c r="C110" s="72">
        <f t="shared" si="41"/>
        <v>2008</v>
      </c>
      <c r="D110" s="7">
        <f t="shared" si="40"/>
        <v>2010</v>
      </c>
      <c r="E110" t="s">
        <v>545</v>
      </c>
      <c r="F110" s="81" t="s">
        <v>156</v>
      </c>
      <c r="G110" s="12">
        <v>7.7</v>
      </c>
      <c r="H110" s="20">
        <v>1</v>
      </c>
      <c r="I110" s="1">
        <v>0</v>
      </c>
      <c r="J110" s="55">
        <v>1</v>
      </c>
      <c r="K110" s="1">
        <v>1</v>
      </c>
      <c r="L110" s="1">
        <v>0</v>
      </c>
      <c r="M110" s="1">
        <v>0</v>
      </c>
      <c r="N110" s="96">
        <v>68</v>
      </c>
      <c r="O110" s="153">
        <v>1</v>
      </c>
      <c r="P110" s="89" t="s">
        <v>230</v>
      </c>
      <c r="Q110" t="s">
        <v>145</v>
      </c>
      <c r="R110" s="127">
        <f>IF(AND(ISNUMBER(F110), F110&gt;0), 1, 0)</f>
        <v>0</v>
      </c>
      <c r="S110" s="125">
        <f>IF(AND(ISNUMBER(G110), G110&gt;0), 1, 0)</f>
        <v>1</v>
      </c>
      <c r="T110" s="72" t="s">
        <v>0</v>
      </c>
      <c r="U110" t="s">
        <v>546</v>
      </c>
      <c r="W110" t="s">
        <v>538</v>
      </c>
    </row>
    <row r="111" spans="1:23" x14ac:dyDescent="0.3">
      <c r="C111" s="72">
        <f t="shared" si="39"/>
        <v>2008</v>
      </c>
      <c r="D111" s="7">
        <f t="shared" si="40"/>
        <v>2010</v>
      </c>
      <c r="E111" t="s">
        <v>534</v>
      </c>
      <c r="F111" s="81" t="s">
        <v>156</v>
      </c>
      <c r="G111" s="12">
        <v>7.7</v>
      </c>
      <c r="H111" s="20">
        <v>1</v>
      </c>
      <c r="I111" s="1">
        <v>0</v>
      </c>
      <c r="J111" s="55">
        <v>1</v>
      </c>
      <c r="K111" s="1">
        <v>1</v>
      </c>
      <c r="L111" s="1">
        <v>0</v>
      </c>
      <c r="M111" s="1">
        <v>0</v>
      </c>
      <c r="N111" s="96">
        <v>68</v>
      </c>
      <c r="O111" s="153">
        <v>1</v>
      </c>
      <c r="P111" s="89" t="s">
        <v>230</v>
      </c>
      <c r="Q111" t="s">
        <v>145</v>
      </c>
      <c r="R111" s="127">
        <f>IF(AND(ISNUMBER(F111), F111&gt;0), 1, 0)</f>
        <v>0</v>
      </c>
      <c r="S111" s="125">
        <f>IF(AND(ISNUMBER(G111), G111&gt;0), 1, 0)</f>
        <v>1</v>
      </c>
      <c r="T111" s="72" t="s">
        <v>0</v>
      </c>
      <c r="U111" t="s">
        <v>549</v>
      </c>
      <c r="W111" t="s">
        <v>538</v>
      </c>
    </row>
    <row r="112" spans="1:23" x14ac:dyDescent="0.3">
      <c r="C112" s="72">
        <f t="shared" si="39"/>
        <v>2008</v>
      </c>
      <c r="D112" s="7">
        <f t="shared" si="40"/>
        <v>2010</v>
      </c>
      <c r="E112" t="s">
        <v>146</v>
      </c>
      <c r="F112" s="81" t="s">
        <v>156</v>
      </c>
      <c r="G112" s="64">
        <v>7.7</v>
      </c>
      <c r="H112" s="20">
        <v>1</v>
      </c>
      <c r="I112" s="1">
        <v>1</v>
      </c>
      <c r="J112" s="56">
        <v>1</v>
      </c>
      <c r="K112" s="1">
        <v>1</v>
      </c>
      <c r="L112" s="1">
        <v>0</v>
      </c>
      <c r="M112" s="1">
        <v>0</v>
      </c>
      <c r="N112" s="96">
        <v>68</v>
      </c>
      <c r="O112" s="110">
        <v>0</v>
      </c>
      <c r="P112" s="115" t="s">
        <v>145</v>
      </c>
      <c r="Q112" s="31" t="s">
        <v>230</v>
      </c>
      <c r="R112" s="127">
        <f>IF(AND(ISNUMBER(F112), F112&gt;0), 1, 0)</f>
        <v>0</v>
      </c>
      <c r="S112" s="125">
        <f>IF(AND(ISNUMBER(G112), G112&gt;0), 1, 0)</f>
        <v>1</v>
      </c>
      <c r="T112" s="72" t="s">
        <v>0</v>
      </c>
      <c r="U112" t="s">
        <v>17</v>
      </c>
    </row>
    <row r="113" spans="1:23" x14ac:dyDescent="0.3">
      <c r="C113" s="72">
        <f t="shared" si="39"/>
        <v>2008</v>
      </c>
      <c r="D113" s="7">
        <f t="shared" si="40"/>
        <v>2010</v>
      </c>
      <c r="E113" t="s">
        <v>147</v>
      </c>
      <c r="F113" s="81" t="s">
        <v>156</v>
      </c>
      <c r="G113" s="13">
        <v>0</v>
      </c>
      <c r="H113" s="20">
        <v>0</v>
      </c>
      <c r="I113" s="1">
        <v>1</v>
      </c>
      <c r="J113" s="55">
        <v>1</v>
      </c>
      <c r="K113" s="1">
        <v>1</v>
      </c>
      <c r="L113" s="1">
        <v>0</v>
      </c>
      <c r="M113" s="1">
        <v>0</v>
      </c>
      <c r="N113" s="96">
        <v>68</v>
      </c>
      <c r="O113" s="110">
        <v>0</v>
      </c>
      <c r="P113" s="115" t="s">
        <v>145</v>
      </c>
      <c r="Q113" s="31" t="s">
        <v>230</v>
      </c>
      <c r="R113" s="127">
        <f>IF(AND(ISNUMBER(F113), F113&gt;0), 1, 0)</f>
        <v>0</v>
      </c>
      <c r="S113" s="125">
        <f>IF(AND(ISNUMBER(G113), G113&gt;0), 1, 0)</f>
        <v>0</v>
      </c>
      <c r="T113" s="72" t="s">
        <v>0</v>
      </c>
      <c r="U113" t="s">
        <v>18</v>
      </c>
    </row>
    <row r="114" spans="1:23" x14ac:dyDescent="0.3">
      <c r="C114" s="72">
        <f t="shared" si="39"/>
        <v>2008</v>
      </c>
      <c r="D114" s="7">
        <f t="shared" si="40"/>
        <v>2010</v>
      </c>
      <c r="E114" t="s">
        <v>148</v>
      </c>
      <c r="F114" s="81" t="s">
        <v>156</v>
      </c>
      <c r="G114" s="64">
        <v>7.4</v>
      </c>
      <c r="H114" s="20">
        <v>1</v>
      </c>
      <c r="I114" s="1">
        <v>0</v>
      </c>
      <c r="J114" s="55">
        <v>1</v>
      </c>
      <c r="K114" s="1">
        <v>1</v>
      </c>
      <c r="L114" s="1">
        <v>0</v>
      </c>
      <c r="M114" s="1">
        <v>0</v>
      </c>
      <c r="N114" s="96">
        <v>68</v>
      </c>
      <c r="O114" s="153">
        <v>1</v>
      </c>
      <c r="P114" s="89" t="s">
        <v>230</v>
      </c>
      <c r="Q114" s="156" t="s">
        <v>145</v>
      </c>
      <c r="R114" s="127">
        <f>IF(AND(ISNUMBER(F114), F114&gt;0), 1, 0)</f>
        <v>0</v>
      </c>
      <c r="S114" s="125">
        <f>IF(AND(ISNUMBER(G114), G114&gt;0), 1, 0)</f>
        <v>1</v>
      </c>
      <c r="T114" s="72" t="s">
        <v>0</v>
      </c>
      <c r="U114" t="s">
        <v>19</v>
      </c>
    </row>
    <row r="115" spans="1:23" x14ac:dyDescent="0.3">
      <c r="C115" s="72">
        <f t="shared" si="39"/>
        <v>2008</v>
      </c>
      <c r="D115" s="7">
        <f t="shared" si="40"/>
        <v>2010</v>
      </c>
      <c r="E115" t="s">
        <v>149</v>
      </c>
      <c r="F115" s="81" t="s">
        <v>156</v>
      </c>
      <c r="G115" s="12">
        <v>7.7</v>
      </c>
      <c r="H115" s="112">
        <v>1</v>
      </c>
      <c r="I115" s="1">
        <v>-1</v>
      </c>
      <c r="J115" s="55">
        <v>0</v>
      </c>
      <c r="K115" s="1">
        <v>1</v>
      </c>
      <c r="L115" s="1">
        <v>0</v>
      </c>
      <c r="M115" s="1">
        <v>0</v>
      </c>
      <c r="N115" s="96">
        <v>-1</v>
      </c>
      <c r="O115" s="110">
        <v>0</v>
      </c>
      <c r="P115" s="115" t="s">
        <v>145</v>
      </c>
      <c r="Q115" s="62" t="s">
        <v>145</v>
      </c>
      <c r="R115" s="127">
        <f>IF(AND(ISNUMBER(F115), F115&gt;0), 1, 0)</f>
        <v>0</v>
      </c>
      <c r="S115" s="125">
        <f>IF(AND(ISNUMBER(G115), G115&gt;0), 1, 0)</f>
        <v>1</v>
      </c>
      <c r="T115" s="72" t="s">
        <v>0</v>
      </c>
      <c r="U115" t="s">
        <v>20</v>
      </c>
    </row>
    <row r="116" spans="1:23" x14ac:dyDescent="0.3">
      <c r="C116" s="72">
        <f t="shared" si="39"/>
        <v>2008</v>
      </c>
      <c r="D116" s="7">
        <f t="shared" si="40"/>
        <v>2010</v>
      </c>
      <c r="E116" t="s">
        <v>150</v>
      </c>
      <c r="F116" s="81" t="s">
        <v>156</v>
      </c>
      <c r="G116" s="80" t="s">
        <v>157</v>
      </c>
      <c r="H116" s="112">
        <v>1</v>
      </c>
      <c r="I116" s="1">
        <v>-1</v>
      </c>
      <c r="J116" s="55">
        <v>0</v>
      </c>
      <c r="K116" s="1">
        <v>0</v>
      </c>
      <c r="L116" s="1">
        <v>1</v>
      </c>
      <c r="M116" s="1">
        <v>0</v>
      </c>
      <c r="N116" s="96">
        <v>-1</v>
      </c>
      <c r="O116" s="110">
        <v>0</v>
      </c>
      <c r="P116" s="50" t="s">
        <v>143</v>
      </c>
      <c r="Q116" s="156" t="s">
        <v>143</v>
      </c>
      <c r="R116" s="127">
        <f>IF(AND(ISNUMBER(F116), F116&gt;0), 1, 0)</f>
        <v>0</v>
      </c>
      <c r="S116" s="125">
        <f>IF(AND(ISNUMBER(G116), G116&gt;0), 1, 0)</f>
        <v>0</v>
      </c>
      <c r="T116" s="72" t="s">
        <v>0</v>
      </c>
      <c r="U116" t="s">
        <v>21</v>
      </c>
    </row>
    <row r="117" spans="1:23" x14ac:dyDescent="0.3">
      <c r="C117" s="72">
        <f t="shared" si="39"/>
        <v>2008</v>
      </c>
      <c r="D117" s="7">
        <f t="shared" si="40"/>
        <v>2010</v>
      </c>
      <c r="E117" t="s">
        <v>523</v>
      </c>
      <c r="F117" s="81" t="s">
        <v>156</v>
      </c>
      <c r="G117" s="80" t="s">
        <v>157</v>
      </c>
      <c r="H117" s="112">
        <v>1</v>
      </c>
      <c r="I117" s="1">
        <v>-1</v>
      </c>
      <c r="J117" s="55">
        <v>0</v>
      </c>
      <c r="K117" s="1">
        <v>1</v>
      </c>
      <c r="L117" s="1">
        <v>0</v>
      </c>
      <c r="M117" s="1">
        <v>0</v>
      </c>
      <c r="N117" s="96">
        <v>-1</v>
      </c>
      <c r="O117" s="110">
        <v>0</v>
      </c>
      <c r="P117" s="115" t="s">
        <v>145</v>
      </c>
      <c r="Q117" s="62" t="s">
        <v>145</v>
      </c>
      <c r="R117" s="127">
        <f>IF(AND(ISNUMBER(F117), F117&gt;0), 1, 0)</f>
        <v>0</v>
      </c>
      <c r="S117" s="125">
        <f>IF(AND(ISNUMBER(G117), G117&gt;0), 1, 0)</f>
        <v>0</v>
      </c>
      <c r="T117" s="72" t="s">
        <v>0</v>
      </c>
      <c r="U117" t="s">
        <v>21</v>
      </c>
    </row>
    <row r="118" spans="1:23" x14ac:dyDescent="0.3">
      <c r="C118" s="72">
        <f t="shared" si="39"/>
        <v>2008</v>
      </c>
      <c r="D118" s="7">
        <f t="shared" si="40"/>
        <v>2010</v>
      </c>
      <c r="E118" t="s">
        <v>371</v>
      </c>
      <c r="F118" s="81" t="s">
        <v>156</v>
      </c>
      <c r="G118" s="80" t="s">
        <v>157</v>
      </c>
      <c r="H118" s="20">
        <v>1</v>
      </c>
      <c r="I118" s="1">
        <v>-1</v>
      </c>
      <c r="J118" s="55">
        <v>1</v>
      </c>
      <c r="K118" s="1">
        <v>1</v>
      </c>
      <c r="L118" s="1">
        <v>0</v>
      </c>
      <c r="M118" s="1">
        <v>1</v>
      </c>
      <c r="N118" s="96">
        <v>68</v>
      </c>
      <c r="O118" s="110">
        <v>0</v>
      </c>
      <c r="P118" s="115" t="s">
        <v>145</v>
      </c>
      <c r="Q118" s="62" t="s">
        <v>145</v>
      </c>
      <c r="R118" s="127">
        <f>IF(AND(ISNUMBER(F118), F118&gt;0), 1, 0)</f>
        <v>0</v>
      </c>
      <c r="S118" s="125">
        <f>IF(AND(ISNUMBER(G118), G118&gt;0), 1, 0)</f>
        <v>0</v>
      </c>
      <c r="T118" s="72" t="s">
        <v>0</v>
      </c>
      <c r="U118" t="s">
        <v>372</v>
      </c>
    </row>
    <row r="119" spans="1:23" x14ac:dyDescent="0.3">
      <c r="C119" s="72">
        <v>2008</v>
      </c>
      <c r="D119" s="7">
        <f t="shared" si="40"/>
        <v>2010</v>
      </c>
      <c r="E119" t="s">
        <v>370</v>
      </c>
      <c r="F119" s="81" t="s">
        <v>156</v>
      </c>
      <c r="G119" s="12">
        <v>7.7</v>
      </c>
      <c r="H119" s="20">
        <v>1</v>
      </c>
      <c r="I119" s="1">
        <v>-1</v>
      </c>
      <c r="J119" s="55">
        <v>1</v>
      </c>
      <c r="K119" s="1">
        <v>1</v>
      </c>
      <c r="L119" s="1">
        <v>0</v>
      </c>
      <c r="M119" s="1">
        <v>1</v>
      </c>
      <c r="N119" s="96">
        <v>68</v>
      </c>
      <c r="O119" s="153">
        <v>1</v>
      </c>
      <c r="P119" s="115" t="s">
        <v>145</v>
      </c>
      <c r="Q119" s="62" t="s">
        <v>145</v>
      </c>
      <c r="R119" s="127">
        <f>IF(AND(ISNUMBER(F119), F119&gt;0), 1, 0)</f>
        <v>0</v>
      </c>
      <c r="S119" s="125">
        <f>IF(AND(ISNUMBER(G119), G119&gt;0), 1, 0)</f>
        <v>1</v>
      </c>
      <c r="T119" s="72" t="s">
        <v>0</v>
      </c>
      <c r="U119" t="s">
        <v>373</v>
      </c>
    </row>
    <row r="120" spans="1:23" x14ac:dyDescent="0.3">
      <c r="A120" t="s">
        <v>441</v>
      </c>
      <c r="D120" s="159"/>
      <c r="E120" s="159"/>
      <c r="F120" s="159"/>
      <c r="G120" s="160"/>
      <c r="H120" s="160"/>
      <c r="I120" s="160"/>
      <c r="J120" s="160"/>
      <c r="K120" s="160"/>
      <c r="L120" s="160"/>
      <c r="M120" s="160"/>
      <c r="N120" s="160"/>
      <c r="O120" s="160"/>
      <c r="P120" s="160"/>
      <c r="Q120" s="160"/>
      <c r="R120" s="160"/>
      <c r="S120" s="160"/>
    </row>
    <row r="121" spans="1:23" x14ac:dyDescent="0.3">
      <c r="C121" s="71">
        <v>2006</v>
      </c>
      <c r="D121" s="71">
        <v>2007</v>
      </c>
      <c r="E121" t="s">
        <v>143</v>
      </c>
      <c r="F121" s="83">
        <v>78</v>
      </c>
      <c r="G121" s="80" t="s">
        <v>157</v>
      </c>
      <c r="H121" s="20">
        <v>1</v>
      </c>
      <c r="I121" s="1">
        <v>1</v>
      </c>
      <c r="J121" s="55">
        <v>0</v>
      </c>
      <c r="K121" s="1">
        <v>0</v>
      </c>
      <c r="L121" s="1">
        <v>1</v>
      </c>
      <c r="M121" s="1">
        <v>0</v>
      </c>
      <c r="N121" s="96">
        <v>-1</v>
      </c>
      <c r="O121" s="110">
        <v>0</v>
      </c>
      <c r="P121" s="50" t="s">
        <v>143</v>
      </c>
      <c r="Q121" s="31" t="s">
        <v>230</v>
      </c>
      <c r="R121" s="127">
        <f>IF(AND(ISNUMBER(F121), F121&gt;0), 1, 0)</f>
        <v>1</v>
      </c>
      <c r="S121" s="125">
        <f>IF(AND(ISNUMBER(G121), G121&gt;0), 1, 0)</f>
        <v>0</v>
      </c>
      <c r="T121" s="72" t="s">
        <v>0</v>
      </c>
      <c r="U121" t="s">
        <v>13</v>
      </c>
    </row>
    <row r="122" spans="1:23" x14ac:dyDescent="0.3">
      <c r="C122" s="72">
        <f>C121</f>
        <v>2006</v>
      </c>
      <c r="D122" s="7">
        <f>D121</f>
        <v>2007</v>
      </c>
      <c r="E122" t="s">
        <v>391</v>
      </c>
      <c r="F122" s="58">
        <v>75</v>
      </c>
      <c r="G122" s="80" t="s">
        <v>157</v>
      </c>
      <c r="H122" s="18">
        <v>1</v>
      </c>
      <c r="I122" s="1">
        <v>0</v>
      </c>
      <c r="J122" s="55">
        <v>0</v>
      </c>
      <c r="K122" s="1">
        <v>0</v>
      </c>
      <c r="L122" s="1">
        <v>1</v>
      </c>
      <c r="M122" s="1">
        <v>0</v>
      </c>
      <c r="N122" s="96">
        <v>-1</v>
      </c>
      <c r="O122" s="110">
        <v>0</v>
      </c>
      <c r="P122" s="89" t="s">
        <v>230</v>
      </c>
      <c r="Q122" s="157" t="s">
        <v>143</v>
      </c>
      <c r="R122" s="127">
        <f>IF(AND(ISNUMBER(F122), F122&gt;0), 1, 0)</f>
        <v>1</v>
      </c>
      <c r="S122" s="125">
        <f>IF(AND(ISNUMBER(G122), G122&gt;0), 1, 0)</f>
        <v>0</v>
      </c>
      <c r="T122" s="72" t="s">
        <v>0</v>
      </c>
      <c r="U122" t="s">
        <v>14</v>
      </c>
    </row>
    <row r="123" spans="1:23" x14ac:dyDescent="0.3">
      <c r="C123" s="72">
        <f t="shared" ref="C123:C140" si="42">C122</f>
        <v>2006</v>
      </c>
      <c r="D123" s="7">
        <f t="shared" ref="D123:D140" si="43">D122</f>
        <v>2007</v>
      </c>
      <c r="E123" t="s">
        <v>392</v>
      </c>
      <c r="F123" s="58">
        <v>65</v>
      </c>
      <c r="G123" s="80" t="s">
        <v>157</v>
      </c>
      <c r="H123" s="18">
        <v>1</v>
      </c>
      <c r="I123" s="1">
        <v>0</v>
      </c>
      <c r="J123" s="55">
        <v>0</v>
      </c>
      <c r="K123" s="1">
        <v>0</v>
      </c>
      <c r="L123" s="1">
        <v>1</v>
      </c>
      <c r="M123" s="1">
        <v>0</v>
      </c>
      <c r="N123" s="96">
        <v>-1</v>
      </c>
      <c r="O123" s="110">
        <v>0</v>
      </c>
      <c r="P123" s="89" t="s">
        <v>230</v>
      </c>
      <c r="Q123" s="157" t="s">
        <v>143</v>
      </c>
      <c r="R123" s="127">
        <f>IF(AND(ISNUMBER(F123), F123&gt;0), 1, 0)</f>
        <v>1</v>
      </c>
      <c r="S123" s="125">
        <f>IF(AND(ISNUMBER(G123), G123&gt;0), 1, 0)</f>
        <v>0</v>
      </c>
      <c r="T123" s="72" t="s">
        <v>0</v>
      </c>
      <c r="U123" t="s">
        <v>14</v>
      </c>
    </row>
    <row r="124" spans="1:23" x14ac:dyDescent="0.3">
      <c r="C124" s="72">
        <f t="shared" si="42"/>
        <v>2006</v>
      </c>
      <c r="D124" s="7">
        <f t="shared" si="43"/>
        <v>2007</v>
      </c>
      <c r="E124" t="s">
        <v>389</v>
      </c>
      <c r="F124" s="58">
        <v>57</v>
      </c>
      <c r="G124" s="80" t="s">
        <v>157</v>
      </c>
      <c r="H124" s="18">
        <v>1</v>
      </c>
      <c r="I124" s="1">
        <v>0</v>
      </c>
      <c r="J124" s="55">
        <v>0</v>
      </c>
      <c r="K124" s="1">
        <v>0</v>
      </c>
      <c r="L124" s="1">
        <v>1</v>
      </c>
      <c r="M124" s="1">
        <v>0</v>
      </c>
      <c r="N124" s="96">
        <v>-1</v>
      </c>
      <c r="O124" s="110">
        <v>0</v>
      </c>
      <c r="P124" s="89" t="s">
        <v>230</v>
      </c>
      <c r="Q124" s="157" t="s">
        <v>143</v>
      </c>
      <c r="R124" s="127">
        <f>IF(AND(ISNUMBER(F124), F124&gt;0), 1, 0)</f>
        <v>1</v>
      </c>
      <c r="S124" s="125">
        <f>IF(AND(ISNUMBER(G124), G124&gt;0), 1, 0)</f>
        <v>0</v>
      </c>
      <c r="T124" s="72" t="s">
        <v>0</v>
      </c>
      <c r="U124" t="s">
        <v>14</v>
      </c>
    </row>
    <row r="125" spans="1:23" x14ac:dyDescent="0.3">
      <c r="C125" s="72">
        <f t="shared" si="42"/>
        <v>2006</v>
      </c>
      <c r="D125" s="7">
        <f t="shared" si="43"/>
        <v>2007</v>
      </c>
      <c r="E125" t="s">
        <v>390</v>
      </c>
      <c r="F125" s="58">
        <v>61</v>
      </c>
      <c r="G125" s="80" t="s">
        <v>157</v>
      </c>
      <c r="H125" s="18">
        <v>1</v>
      </c>
      <c r="I125" s="1">
        <v>0</v>
      </c>
      <c r="J125" s="55">
        <v>0</v>
      </c>
      <c r="K125" s="1">
        <v>0</v>
      </c>
      <c r="L125" s="1">
        <v>1</v>
      </c>
      <c r="M125" s="1">
        <v>0</v>
      </c>
      <c r="N125" s="96">
        <v>-1</v>
      </c>
      <c r="O125" s="110">
        <v>0</v>
      </c>
      <c r="P125" s="89" t="s">
        <v>230</v>
      </c>
      <c r="Q125" s="157" t="s">
        <v>143</v>
      </c>
      <c r="R125" s="127">
        <f>IF(AND(ISNUMBER(F125), F125&gt;0), 1, 0)</f>
        <v>1</v>
      </c>
      <c r="S125" s="125">
        <f>IF(AND(ISNUMBER(G125), G125&gt;0), 1, 0)</f>
        <v>0</v>
      </c>
      <c r="T125" s="72" t="s">
        <v>0</v>
      </c>
      <c r="U125" t="s">
        <v>14</v>
      </c>
    </row>
    <row r="126" spans="1:23" x14ac:dyDescent="0.3">
      <c r="C126" s="72">
        <f t="shared" si="42"/>
        <v>2006</v>
      </c>
      <c r="D126" s="7">
        <f t="shared" si="43"/>
        <v>2007</v>
      </c>
      <c r="E126" t="s">
        <v>144</v>
      </c>
      <c r="F126" s="58">
        <v>80</v>
      </c>
      <c r="G126" s="80" t="s">
        <v>157</v>
      </c>
      <c r="H126" s="20">
        <v>1</v>
      </c>
      <c r="I126" s="1">
        <v>-1</v>
      </c>
      <c r="J126" s="55">
        <v>0</v>
      </c>
      <c r="K126" s="1">
        <v>0</v>
      </c>
      <c r="L126" s="1">
        <v>1</v>
      </c>
      <c r="M126" s="1">
        <v>0</v>
      </c>
      <c r="N126" s="96">
        <v>-1</v>
      </c>
      <c r="O126" s="110">
        <v>0</v>
      </c>
      <c r="P126" s="50" t="s">
        <v>143</v>
      </c>
      <c r="Q126" s="157" t="s">
        <v>143</v>
      </c>
      <c r="R126" s="127">
        <f>IF(AND(ISNUMBER(F126), F126&gt;0), 1, 0)</f>
        <v>1</v>
      </c>
      <c r="S126" s="125">
        <f>IF(AND(ISNUMBER(G126), G126&gt;0), 1, 0)</f>
        <v>0</v>
      </c>
      <c r="T126" s="72" t="s">
        <v>0</v>
      </c>
      <c r="U126" t="s">
        <v>15</v>
      </c>
    </row>
    <row r="127" spans="1:23" x14ac:dyDescent="0.3">
      <c r="C127" s="72">
        <f t="shared" ref="C127:C139" si="44">C126</f>
        <v>2006</v>
      </c>
      <c r="D127" s="7">
        <f t="shared" si="43"/>
        <v>2007</v>
      </c>
      <c r="E127" t="s">
        <v>535</v>
      </c>
      <c r="F127" s="81" t="s">
        <v>156</v>
      </c>
      <c r="G127" s="80" t="s">
        <v>157</v>
      </c>
      <c r="H127" s="20">
        <v>1</v>
      </c>
      <c r="I127" s="1">
        <v>0</v>
      </c>
      <c r="J127" s="55">
        <v>0</v>
      </c>
      <c r="K127" s="1">
        <v>0</v>
      </c>
      <c r="L127" s="1">
        <v>0</v>
      </c>
      <c r="M127" s="1">
        <v>0</v>
      </c>
      <c r="N127" s="96">
        <v>-1</v>
      </c>
      <c r="O127" s="153">
        <v>1</v>
      </c>
      <c r="P127" s="50" t="s">
        <v>143</v>
      </c>
      <c r="Q127" s="157" t="s">
        <v>143</v>
      </c>
      <c r="R127" s="127">
        <f>IF(AND(ISNUMBER(F127), F127&gt;0), 1, 0)</f>
        <v>0</v>
      </c>
      <c r="S127" s="125">
        <f>IF(AND(ISNUMBER(G127), G127&gt;0), 1, 0)</f>
        <v>0</v>
      </c>
      <c r="T127" s="72" t="s">
        <v>0</v>
      </c>
      <c r="U127" t="s">
        <v>536</v>
      </c>
      <c r="W127" t="s">
        <v>538</v>
      </c>
    </row>
    <row r="128" spans="1:23" x14ac:dyDescent="0.3">
      <c r="C128" s="72">
        <f t="shared" si="44"/>
        <v>2006</v>
      </c>
      <c r="D128" s="7">
        <f t="shared" si="43"/>
        <v>2007</v>
      </c>
      <c r="E128" t="s">
        <v>145</v>
      </c>
      <c r="F128" s="81" t="s">
        <v>156</v>
      </c>
      <c r="G128" s="12">
        <v>7.7</v>
      </c>
      <c r="H128" s="20">
        <v>1</v>
      </c>
      <c r="I128" s="1">
        <v>1</v>
      </c>
      <c r="J128" s="55">
        <v>1</v>
      </c>
      <c r="K128" s="1">
        <v>1</v>
      </c>
      <c r="L128" s="1">
        <v>0</v>
      </c>
      <c r="M128" s="1">
        <v>0</v>
      </c>
      <c r="N128" s="96">
        <v>68</v>
      </c>
      <c r="O128" s="110">
        <v>0</v>
      </c>
      <c r="P128" s="115" t="s">
        <v>145</v>
      </c>
      <c r="Q128" s="31" t="s">
        <v>230</v>
      </c>
      <c r="R128" s="127">
        <f>IF(AND(ISNUMBER(F128), F128&gt;0), 1, 0)</f>
        <v>0</v>
      </c>
      <c r="S128" s="125">
        <f>IF(AND(ISNUMBER(G128), G128&gt;0), 1, 0)</f>
        <v>1</v>
      </c>
      <c r="T128" s="72" t="s">
        <v>0</v>
      </c>
      <c r="U128" t="s">
        <v>16</v>
      </c>
    </row>
    <row r="129" spans="1:23" x14ac:dyDescent="0.3">
      <c r="C129" s="72">
        <f t="shared" si="44"/>
        <v>2006</v>
      </c>
      <c r="D129" s="7">
        <f t="shared" si="43"/>
        <v>2007</v>
      </c>
      <c r="E129" t="s">
        <v>524</v>
      </c>
      <c r="F129" s="81" t="s">
        <v>156</v>
      </c>
      <c r="G129" s="12">
        <v>7.7</v>
      </c>
      <c r="H129" s="20">
        <v>1</v>
      </c>
      <c r="I129" s="1">
        <v>1</v>
      </c>
      <c r="J129" s="55">
        <v>1</v>
      </c>
      <c r="K129" s="1">
        <v>1</v>
      </c>
      <c r="L129" s="1">
        <v>0</v>
      </c>
      <c r="M129" s="1">
        <v>0</v>
      </c>
      <c r="N129" s="96">
        <v>68</v>
      </c>
      <c r="O129" s="110">
        <v>0</v>
      </c>
      <c r="P129" s="115" t="s">
        <v>145</v>
      </c>
      <c r="Q129" s="31" t="s">
        <v>230</v>
      </c>
      <c r="R129" s="127">
        <f>IF(AND(ISNUMBER(F129), F129&gt;0), 1, 0)</f>
        <v>0</v>
      </c>
      <c r="S129" s="125">
        <f>IF(AND(ISNUMBER(G129), G129&gt;0), 1, 0)</f>
        <v>1</v>
      </c>
      <c r="T129" s="72" t="s">
        <v>0</v>
      </c>
      <c r="U129" t="s">
        <v>525</v>
      </c>
    </row>
    <row r="130" spans="1:23" x14ac:dyDescent="0.3">
      <c r="C130" s="72">
        <f t="shared" si="44"/>
        <v>2006</v>
      </c>
      <c r="D130" s="7">
        <f t="shared" si="43"/>
        <v>2007</v>
      </c>
      <c r="E130" t="s">
        <v>544</v>
      </c>
      <c r="F130" s="81" t="s">
        <v>156</v>
      </c>
      <c r="G130" s="12">
        <v>7.7</v>
      </c>
      <c r="H130" s="20">
        <v>1</v>
      </c>
      <c r="I130" s="1">
        <v>0</v>
      </c>
      <c r="J130" s="55">
        <v>1</v>
      </c>
      <c r="K130" s="1">
        <v>1</v>
      </c>
      <c r="L130" s="1">
        <v>0</v>
      </c>
      <c r="M130" s="1">
        <v>0</v>
      </c>
      <c r="N130" s="96">
        <v>68</v>
      </c>
      <c r="O130" s="153">
        <v>1</v>
      </c>
      <c r="P130" s="89" t="s">
        <v>230</v>
      </c>
      <c r="Q130" t="s">
        <v>145</v>
      </c>
      <c r="R130" s="127">
        <f>IF(AND(ISNUMBER(F130), F130&gt;0), 1, 0)</f>
        <v>0</v>
      </c>
      <c r="S130" s="125">
        <f>IF(AND(ISNUMBER(G130), G130&gt;0), 1, 0)</f>
        <v>1</v>
      </c>
      <c r="T130" s="72" t="s">
        <v>0</v>
      </c>
      <c r="U130" t="s">
        <v>543</v>
      </c>
      <c r="W130" t="s">
        <v>539</v>
      </c>
    </row>
    <row r="131" spans="1:23" x14ac:dyDescent="0.3">
      <c r="C131" s="72">
        <f t="shared" si="44"/>
        <v>2006</v>
      </c>
      <c r="D131" s="7">
        <f t="shared" si="43"/>
        <v>2007</v>
      </c>
      <c r="E131" t="s">
        <v>545</v>
      </c>
      <c r="F131" s="81" t="s">
        <v>156</v>
      </c>
      <c r="G131" s="12">
        <v>7.7</v>
      </c>
      <c r="H131" s="20">
        <v>1</v>
      </c>
      <c r="I131" s="1">
        <v>0</v>
      </c>
      <c r="J131" s="55">
        <v>1</v>
      </c>
      <c r="K131" s="1">
        <v>1</v>
      </c>
      <c r="L131" s="1">
        <v>0</v>
      </c>
      <c r="M131" s="1">
        <v>0</v>
      </c>
      <c r="N131" s="96">
        <v>68</v>
      </c>
      <c r="O131" s="153">
        <v>1</v>
      </c>
      <c r="P131" s="89" t="s">
        <v>230</v>
      </c>
      <c r="Q131" t="s">
        <v>145</v>
      </c>
      <c r="R131" s="127">
        <f>IF(AND(ISNUMBER(F131), F131&gt;0), 1, 0)</f>
        <v>0</v>
      </c>
      <c r="S131" s="125">
        <f>IF(AND(ISNUMBER(G131), G131&gt;0), 1, 0)</f>
        <v>1</v>
      </c>
      <c r="T131" s="72" t="s">
        <v>0</v>
      </c>
      <c r="U131" t="s">
        <v>546</v>
      </c>
      <c r="W131" t="s">
        <v>538</v>
      </c>
    </row>
    <row r="132" spans="1:23" x14ac:dyDescent="0.3">
      <c r="C132" s="72">
        <f t="shared" si="44"/>
        <v>2006</v>
      </c>
      <c r="D132" s="7">
        <f t="shared" si="43"/>
        <v>2007</v>
      </c>
      <c r="E132" t="s">
        <v>534</v>
      </c>
      <c r="F132" s="81" t="s">
        <v>156</v>
      </c>
      <c r="G132" s="12">
        <v>7.7</v>
      </c>
      <c r="H132" s="20">
        <v>1</v>
      </c>
      <c r="I132" s="1">
        <v>0</v>
      </c>
      <c r="J132" s="55">
        <v>1</v>
      </c>
      <c r="K132" s="1">
        <v>1</v>
      </c>
      <c r="L132" s="1">
        <v>0</v>
      </c>
      <c r="M132" s="1">
        <v>0</v>
      </c>
      <c r="N132" s="96">
        <v>68</v>
      </c>
      <c r="O132" s="153">
        <v>1</v>
      </c>
      <c r="P132" s="89" t="s">
        <v>230</v>
      </c>
      <c r="Q132" t="s">
        <v>145</v>
      </c>
      <c r="R132" s="127">
        <f>IF(AND(ISNUMBER(F132), F132&gt;0), 1, 0)</f>
        <v>0</v>
      </c>
      <c r="S132" s="125">
        <f>IF(AND(ISNUMBER(G132), G132&gt;0), 1, 0)</f>
        <v>1</v>
      </c>
      <c r="T132" s="72" t="s">
        <v>0</v>
      </c>
      <c r="U132" t="s">
        <v>549</v>
      </c>
      <c r="W132" t="s">
        <v>538</v>
      </c>
    </row>
    <row r="133" spans="1:23" x14ac:dyDescent="0.3">
      <c r="C133" s="72">
        <f t="shared" si="44"/>
        <v>2006</v>
      </c>
      <c r="D133" s="7">
        <f t="shared" si="43"/>
        <v>2007</v>
      </c>
      <c r="E133" t="s">
        <v>146</v>
      </c>
      <c r="F133" s="81" t="s">
        <v>156</v>
      </c>
      <c r="G133" s="64">
        <v>7.7</v>
      </c>
      <c r="H133" s="20">
        <v>1</v>
      </c>
      <c r="I133" s="1">
        <v>1</v>
      </c>
      <c r="J133" s="56">
        <v>1</v>
      </c>
      <c r="K133" s="1">
        <v>1</v>
      </c>
      <c r="L133" s="1">
        <v>0</v>
      </c>
      <c r="M133" s="1">
        <v>0</v>
      </c>
      <c r="N133" s="96">
        <v>68</v>
      </c>
      <c r="O133" s="110">
        <v>0</v>
      </c>
      <c r="P133" s="115" t="s">
        <v>145</v>
      </c>
      <c r="Q133" s="31" t="s">
        <v>230</v>
      </c>
      <c r="R133" s="127">
        <f>IF(AND(ISNUMBER(F133), F133&gt;0), 1, 0)</f>
        <v>0</v>
      </c>
      <c r="S133" s="125">
        <f>IF(AND(ISNUMBER(G133), G133&gt;0), 1, 0)</f>
        <v>1</v>
      </c>
      <c r="T133" s="72" t="s">
        <v>0</v>
      </c>
      <c r="U133" t="s">
        <v>17</v>
      </c>
    </row>
    <row r="134" spans="1:23" x14ac:dyDescent="0.3">
      <c r="C134" s="72">
        <f t="shared" si="44"/>
        <v>2006</v>
      </c>
      <c r="D134" s="7">
        <f t="shared" si="43"/>
        <v>2007</v>
      </c>
      <c r="E134" t="s">
        <v>147</v>
      </c>
      <c r="F134" s="81" t="s">
        <v>156</v>
      </c>
      <c r="G134" s="13">
        <v>0</v>
      </c>
      <c r="H134" s="20">
        <v>0</v>
      </c>
      <c r="I134" s="1">
        <v>1</v>
      </c>
      <c r="J134" s="55">
        <v>1</v>
      </c>
      <c r="K134" s="1">
        <v>1</v>
      </c>
      <c r="L134" s="1">
        <v>0</v>
      </c>
      <c r="M134" s="1">
        <v>0</v>
      </c>
      <c r="N134" s="96">
        <v>68</v>
      </c>
      <c r="O134" s="110">
        <v>0</v>
      </c>
      <c r="P134" s="115" t="s">
        <v>145</v>
      </c>
      <c r="Q134" s="31" t="s">
        <v>230</v>
      </c>
      <c r="R134" s="127">
        <f>IF(AND(ISNUMBER(F134), F134&gt;0), 1, 0)</f>
        <v>0</v>
      </c>
      <c r="S134" s="125">
        <f>IF(AND(ISNUMBER(G134), G134&gt;0), 1, 0)</f>
        <v>0</v>
      </c>
      <c r="T134" s="72" t="s">
        <v>0</v>
      </c>
      <c r="U134" t="s">
        <v>18</v>
      </c>
    </row>
    <row r="135" spans="1:23" x14ac:dyDescent="0.3">
      <c r="C135" s="72">
        <f t="shared" si="44"/>
        <v>2006</v>
      </c>
      <c r="D135" s="7">
        <f t="shared" si="43"/>
        <v>2007</v>
      </c>
      <c r="E135" t="s">
        <v>148</v>
      </c>
      <c r="F135" s="81" t="s">
        <v>156</v>
      </c>
      <c r="G135" s="64">
        <v>7.4</v>
      </c>
      <c r="H135" s="20">
        <v>1</v>
      </c>
      <c r="I135" s="1">
        <v>0</v>
      </c>
      <c r="J135" s="55">
        <v>1</v>
      </c>
      <c r="K135" s="1">
        <v>1</v>
      </c>
      <c r="L135" s="1">
        <v>0</v>
      </c>
      <c r="M135" s="1">
        <v>0</v>
      </c>
      <c r="N135" s="96">
        <v>68</v>
      </c>
      <c r="O135" s="153">
        <v>1</v>
      </c>
      <c r="P135" s="89" t="s">
        <v>230</v>
      </c>
      <c r="Q135" s="156" t="s">
        <v>145</v>
      </c>
      <c r="R135" s="127">
        <f>IF(AND(ISNUMBER(F135), F135&gt;0), 1, 0)</f>
        <v>0</v>
      </c>
      <c r="S135" s="125">
        <f>IF(AND(ISNUMBER(G135), G135&gt;0), 1, 0)</f>
        <v>1</v>
      </c>
      <c r="T135" s="72" t="s">
        <v>0</v>
      </c>
      <c r="U135" t="s">
        <v>19</v>
      </c>
    </row>
    <row r="136" spans="1:23" x14ac:dyDescent="0.3">
      <c r="C136" s="72">
        <f t="shared" si="44"/>
        <v>2006</v>
      </c>
      <c r="D136" s="7">
        <f t="shared" si="43"/>
        <v>2007</v>
      </c>
      <c r="E136" t="s">
        <v>149</v>
      </c>
      <c r="F136" s="81" t="s">
        <v>156</v>
      </c>
      <c r="G136" s="12">
        <v>7.7</v>
      </c>
      <c r="H136" s="112">
        <v>1</v>
      </c>
      <c r="I136" s="1">
        <v>-1</v>
      </c>
      <c r="J136" s="55">
        <v>0</v>
      </c>
      <c r="K136" s="1">
        <v>1</v>
      </c>
      <c r="L136" s="1">
        <v>0</v>
      </c>
      <c r="M136" s="1">
        <v>0</v>
      </c>
      <c r="N136" s="96">
        <v>-1</v>
      </c>
      <c r="O136" s="110">
        <v>0</v>
      </c>
      <c r="P136" s="115" t="s">
        <v>145</v>
      </c>
      <c r="Q136" s="62" t="s">
        <v>145</v>
      </c>
      <c r="R136" s="127">
        <f>IF(AND(ISNUMBER(F136), F136&gt;0), 1, 0)</f>
        <v>0</v>
      </c>
      <c r="S136" s="125">
        <f>IF(AND(ISNUMBER(G136), G136&gt;0), 1, 0)</f>
        <v>1</v>
      </c>
      <c r="T136" s="72" t="s">
        <v>0</v>
      </c>
      <c r="U136" t="s">
        <v>20</v>
      </c>
    </row>
    <row r="137" spans="1:23" x14ac:dyDescent="0.3">
      <c r="C137" s="72">
        <f t="shared" si="44"/>
        <v>2006</v>
      </c>
      <c r="D137" s="7">
        <f t="shared" si="43"/>
        <v>2007</v>
      </c>
      <c r="E137" t="s">
        <v>150</v>
      </c>
      <c r="F137" s="81" t="s">
        <v>156</v>
      </c>
      <c r="G137" s="80" t="s">
        <v>157</v>
      </c>
      <c r="H137" s="112">
        <v>1</v>
      </c>
      <c r="I137" s="1">
        <v>-1</v>
      </c>
      <c r="J137" s="55">
        <v>0</v>
      </c>
      <c r="K137" s="1">
        <v>0</v>
      </c>
      <c r="L137" s="1">
        <v>1</v>
      </c>
      <c r="M137" s="1">
        <v>0</v>
      </c>
      <c r="N137" s="96">
        <v>-1</v>
      </c>
      <c r="O137" s="110">
        <v>0</v>
      </c>
      <c r="P137" s="50" t="s">
        <v>143</v>
      </c>
      <c r="Q137" s="156" t="s">
        <v>143</v>
      </c>
      <c r="R137" s="127">
        <f>IF(AND(ISNUMBER(F137), F137&gt;0), 1, 0)</f>
        <v>0</v>
      </c>
      <c r="S137" s="125">
        <f>IF(AND(ISNUMBER(G137), G137&gt;0), 1, 0)</f>
        <v>0</v>
      </c>
      <c r="T137" s="72" t="s">
        <v>0</v>
      </c>
      <c r="U137" t="s">
        <v>21</v>
      </c>
    </row>
    <row r="138" spans="1:23" x14ac:dyDescent="0.3">
      <c r="C138" s="72">
        <f t="shared" si="44"/>
        <v>2006</v>
      </c>
      <c r="D138" s="7">
        <f t="shared" si="43"/>
        <v>2007</v>
      </c>
      <c r="E138" t="s">
        <v>523</v>
      </c>
      <c r="F138" s="81" t="s">
        <v>156</v>
      </c>
      <c r="G138" s="80" t="s">
        <v>157</v>
      </c>
      <c r="H138" s="112">
        <v>1</v>
      </c>
      <c r="I138" s="1">
        <v>-1</v>
      </c>
      <c r="J138" s="55">
        <v>0</v>
      </c>
      <c r="K138" s="1">
        <v>1</v>
      </c>
      <c r="L138" s="1">
        <v>0</v>
      </c>
      <c r="M138" s="1">
        <v>0</v>
      </c>
      <c r="N138" s="96">
        <v>-1</v>
      </c>
      <c r="O138" s="110">
        <v>0</v>
      </c>
      <c r="P138" s="115" t="s">
        <v>145</v>
      </c>
      <c r="Q138" s="62" t="s">
        <v>145</v>
      </c>
      <c r="R138" s="127">
        <f>IF(AND(ISNUMBER(F138), F138&gt;0), 1, 0)</f>
        <v>0</v>
      </c>
      <c r="S138" s="125">
        <f>IF(AND(ISNUMBER(G138), G138&gt;0), 1, 0)</f>
        <v>0</v>
      </c>
      <c r="T138" s="72" t="s">
        <v>0</v>
      </c>
      <c r="U138" t="s">
        <v>21</v>
      </c>
    </row>
    <row r="139" spans="1:23" x14ac:dyDescent="0.3">
      <c r="C139" s="72">
        <f t="shared" si="44"/>
        <v>2006</v>
      </c>
      <c r="D139" s="7">
        <f t="shared" si="43"/>
        <v>2007</v>
      </c>
      <c r="E139" t="s">
        <v>371</v>
      </c>
      <c r="F139" s="81" t="s">
        <v>156</v>
      </c>
      <c r="G139" s="80" t="s">
        <v>157</v>
      </c>
      <c r="H139" s="20">
        <v>1</v>
      </c>
      <c r="I139" s="1">
        <v>-1</v>
      </c>
      <c r="J139" s="55">
        <v>1</v>
      </c>
      <c r="K139" s="1">
        <v>1</v>
      </c>
      <c r="L139" s="1">
        <v>0</v>
      </c>
      <c r="M139" s="1">
        <v>1</v>
      </c>
      <c r="N139" s="96">
        <v>68</v>
      </c>
      <c r="O139" s="110">
        <v>0</v>
      </c>
      <c r="P139" s="115" t="s">
        <v>145</v>
      </c>
      <c r="Q139" s="62" t="s">
        <v>145</v>
      </c>
      <c r="R139" s="127">
        <f>IF(AND(ISNUMBER(F139), F139&gt;0), 1, 0)</f>
        <v>0</v>
      </c>
      <c r="S139" s="125">
        <f>IF(AND(ISNUMBER(G139), G139&gt;0), 1, 0)</f>
        <v>0</v>
      </c>
      <c r="T139" s="72" t="s">
        <v>0</v>
      </c>
      <c r="U139" t="s">
        <v>372</v>
      </c>
    </row>
    <row r="140" spans="1:23" x14ac:dyDescent="0.3">
      <c r="C140" s="72">
        <f t="shared" si="42"/>
        <v>2006</v>
      </c>
      <c r="D140" s="7">
        <f t="shared" si="43"/>
        <v>2007</v>
      </c>
      <c r="E140" t="s">
        <v>370</v>
      </c>
      <c r="F140" s="81" t="s">
        <v>156</v>
      </c>
      <c r="G140" s="12">
        <v>7.7</v>
      </c>
      <c r="H140" s="20">
        <v>1</v>
      </c>
      <c r="I140" s="1">
        <v>-1</v>
      </c>
      <c r="J140" s="55">
        <v>1</v>
      </c>
      <c r="K140" s="1">
        <v>1</v>
      </c>
      <c r="L140" s="1">
        <v>0</v>
      </c>
      <c r="M140" s="1">
        <v>1</v>
      </c>
      <c r="N140" s="96">
        <v>68</v>
      </c>
      <c r="O140" s="153">
        <v>1</v>
      </c>
      <c r="P140" s="115" t="s">
        <v>145</v>
      </c>
      <c r="Q140" s="62" t="s">
        <v>145</v>
      </c>
      <c r="R140" s="127">
        <f>IF(AND(ISNUMBER(F140), F140&gt;0), 1, 0)</f>
        <v>0</v>
      </c>
      <c r="S140" s="125">
        <f>IF(AND(ISNUMBER(G140), G140&gt;0), 1, 0)</f>
        <v>1</v>
      </c>
      <c r="T140" s="72" t="s">
        <v>0</v>
      </c>
      <c r="U140" t="s">
        <v>373</v>
      </c>
    </row>
    <row r="141" spans="1:23" x14ac:dyDescent="0.3">
      <c r="A141" t="s">
        <v>533</v>
      </c>
      <c r="D141" s="159"/>
      <c r="E141" s="159"/>
      <c r="F141" s="159"/>
      <c r="G141" s="160"/>
      <c r="H141" s="160"/>
      <c r="I141" s="160"/>
      <c r="J141" s="160"/>
      <c r="K141" s="160"/>
      <c r="L141" s="160"/>
      <c r="M141" s="160"/>
      <c r="N141" s="160"/>
      <c r="O141" s="160"/>
      <c r="P141" s="160"/>
      <c r="Q141" s="160"/>
      <c r="R141" s="160"/>
      <c r="S141" s="160"/>
    </row>
    <row r="142" spans="1:23" x14ac:dyDescent="0.3">
      <c r="C142" s="71">
        <v>2014</v>
      </c>
      <c r="D142" s="71">
        <v>2014</v>
      </c>
      <c r="E142" t="s">
        <v>143</v>
      </c>
      <c r="F142" s="83">
        <v>78</v>
      </c>
      <c r="G142" s="80" t="s">
        <v>157</v>
      </c>
      <c r="H142" s="20">
        <v>1</v>
      </c>
      <c r="I142" s="1">
        <v>1</v>
      </c>
      <c r="J142" s="55">
        <v>0</v>
      </c>
      <c r="K142" s="1">
        <v>0</v>
      </c>
      <c r="L142" s="1">
        <v>1</v>
      </c>
      <c r="M142" s="1">
        <v>0</v>
      </c>
      <c r="N142" s="96">
        <v>-1</v>
      </c>
      <c r="O142" s="110">
        <v>0</v>
      </c>
      <c r="P142" s="50" t="s">
        <v>143</v>
      </c>
      <c r="Q142" s="31" t="s">
        <v>230</v>
      </c>
      <c r="R142" s="127">
        <f>IF(AND(ISNUMBER(F142), F142&gt;0), 1, 0)</f>
        <v>1</v>
      </c>
      <c r="S142" s="125">
        <f>IF(AND(ISNUMBER(G142), G142&gt;0), 1, 0)</f>
        <v>0</v>
      </c>
      <c r="T142" s="72" t="s">
        <v>0</v>
      </c>
      <c r="U142" t="s">
        <v>13</v>
      </c>
    </row>
    <row r="143" spans="1:23" x14ac:dyDescent="0.3">
      <c r="C143" s="72">
        <f>C142</f>
        <v>2014</v>
      </c>
      <c r="D143" s="7">
        <f>D142</f>
        <v>2014</v>
      </c>
      <c r="E143" t="s">
        <v>391</v>
      </c>
      <c r="F143" s="58">
        <v>75</v>
      </c>
      <c r="G143" s="80" t="s">
        <v>157</v>
      </c>
      <c r="H143" s="18">
        <v>1</v>
      </c>
      <c r="I143" s="1">
        <v>0</v>
      </c>
      <c r="J143" s="55">
        <v>0</v>
      </c>
      <c r="K143" s="1">
        <v>0</v>
      </c>
      <c r="L143" s="1">
        <v>1</v>
      </c>
      <c r="M143" s="1">
        <v>0</v>
      </c>
      <c r="N143" s="96">
        <v>-1</v>
      </c>
      <c r="O143" s="110">
        <v>0</v>
      </c>
      <c r="P143" s="89" t="s">
        <v>230</v>
      </c>
      <c r="Q143" s="157" t="s">
        <v>143</v>
      </c>
      <c r="R143" s="127">
        <f>IF(AND(ISNUMBER(F143), F143&gt;0), 1, 0)</f>
        <v>1</v>
      </c>
      <c r="S143" s="125">
        <f>IF(AND(ISNUMBER(G143), G143&gt;0), 1, 0)</f>
        <v>0</v>
      </c>
      <c r="T143" s="72" t="s">
        <v>0</v>
      </c>
      <c r="U143" t="s">
        <v>14</v>
      </c>
    </row>
    <row r="144" spans="1:23" x14ac:dyDescent="0.3">
      <c r="C144" s="72">
        <f t="shared" ref="C144:C161" si="45">C143</f>
        <v>2014</v>
      </c>
      <c r="D144" s="7">
        <f t="shared" ref="D144:D161" si="46">D143</f>
        <v>2014</v>
      </c>
      <c r="E144" t="s">
        <v>392</v>
      </c>
      <c r="F144" s="58">
        <v>65</v>
      </c>
      <c r="G144" s="80" t="s">
        <v>157</v>
      </c>
      <c r="H144" s="18">
        <v>1</v>
      </c>
      <c r="I144" s="1">
        <v>0</v>
      </c>
      <c r="J144" s="55">
        <v>0</v>
      </c>
      <c r="K144" s="1">
        <v>0</v>
      </c>
      <c r="L144" s="1">
        <v>1</v>
      </c>
      <c r="M144" s="1">
        <v>0</v>
      </c>
      <c r="N144" s="96">
        <v>-1</v>
      </c>
      <c r="O144" s="110">
        <v>0</v>
      </c>
      <c r="P144" s="89" t="s">
        <v>230</v>
      </c>
      <c r="Q144" s="157" t="s">
        <v>143</v>
      </c>
      <c r="R144" s="127">
        <f>IF(AND(ISNUMBER(F144), F144&gt;0), 1, 0)</f>
        <v>1</v>
      </c>
      <c r="S144" s="125">
        <f>IF(AND(ISNUMBER(G144), G144&gt;0), 1, 0)</f>
        <v>0</v>
      </c>
      <c r="T144" s="72" t="s">
        <v>0</v>
      </c>
      <c r="U144" t="s">
        <v>14</v>
      </c>
    </row>
    <row r="145" spans="3:23" x14ac:dyDescent="0.3">
      <c r="C145" s="72">
        <f t="shared" si="45"/>
        <v>2014</v>
      </c>
      <c r="D145" s="7">
        <f t="shared" si="46"/>
        <v>2014</v>
      </c>
      <c r="E145" t="s">
        <v>389</v>
      </c>
      <c r="F145" s="58">
        <v>57</v>
      </c>
      <c r="G145" s="80" t="s">
        <v>157</v>
      </c>
      <c r="H145" s="18">
        <v>1</v>
      </c>
      <c r="I145" s="1">
        <v>0</v>
      </c>
      <c r="J145" s="55">
        <v>0</v>
      </c>
      <c r="K145" s="1">
        <v>0</v>
      </c>
      <c r="L145" s="1">
        <v>1</v>
      </c>
      <c r="M145" s="1">
        <v>0</v>
      </c>
      <c r="N145" s="96">
        <v>-1</v>
      </c>
      <c r="O145" s="110">
        <v>0</v>
      </c>
      <c r="P145" s="89" t="s">
        <v>230</v>
      </c>
      <c r="Q145" s="157" t="s">
        <v>143</v>
      </c>
      <c r="R145" s="127">
        <f>IF(AND(ISNUMBER(F145), F145&gt;0), 1, 0)</f>
        <v>1</v>
      </c>
      <c r="S145" s="125">
        <f>IF(AND(ISNUMBER(G145), G145&gt;0), 1, 0)</f>
        <v>0</v>
      </c>
      <c r="T145" s="72" t="s">
        <v>0</v>
      </c>
      <c r="U145" t="s">
        <v>14</v>
      </c>
    </row>
    <row r="146" spans="3:23" x14ac:dyDescent="0.3">
      <c r="C146" s="72">
        <f t="shared" si="45"/>
        <v>2014</v>
      </c>
      <c r="D146" s="7">
        <f t="shared" si="46"/>
        <v>2014</v>
      </c>
      <c r="E146" t="s">
        <v>390</v>
      </c>
      <c r="F146" s="58">
        <v>61</v>
      </c>
      <c r="G146" s="80" t="s">
        <v>157</v>
      </c>
      <c r="H146" s="18">
        <v>1</v>
      </c>
      <c r="I146" s="1">
        <v>0</v>
      </c>
      <c r="J146" s="55">
        <v>0</v>
      </c>
      <c r="K146" s="1">
        <v>0</v>
      </c>
      <c r="L146" s="1">
        <v>1</v>
      </c>
      <c r="M146" s="1">
        <v>0</v>
      </c>
      <c r="N146" s="96">
        <v>-1</v>
      </c>
      <c r="O146" s="110">
        <v>0</v>
      </c>
      <c r="P146" s="89" t="s">
        <v>230</v>
      </c>
      <c r="Q146" s="157" t="s">
        <v>143</v>
      </c>
      <c r="R146" s="127">
        <f>IF(AND(ISNUMBER(F146), F146&gt;0), 1, 0)</f>
        <v>1</v>
      </c>
      <c r="S146" s="125">
        <f>IF(AND(ISNUMBER(G146), G146&gt;0), 1, 0)</f>
        <v>0</v>
      </c>
      <c r="T146" s="72" t="s">
        <v>0</v>
      </c>
      <c r="U146" t="s">
        <v>14</v>
      </c>
    </row>
    <row r="147" spans="3:23" x14ac:dyDescent="0.3">
      <c r="C147" s="72">
        <f t="shared" si="45"/>
        <v>2014</v>
      </c>
      <c r="D147" s="7">
        <f t="shared" si="46"/>
        <v>2014</v>
      </c>
      <c r="E147" t="s">
        <v>144</v>
      </c>
      <c r="F147" s="58">
        <v>80</v>
      </c>
      <c r="G147" s="80" t="s">
        <v>157</v>
      </c>
      <c r="H147" s="20">
        <v>1</v>
      </c>
      <c r="I147" s="1">
        <v>-1</v>
      </c>
      <c r="J147" s="55">
        <v>0</v>
      </c>
      <c r="K147" s="1">
        <v>0</v>
      </c>
      <c r="L147" s="1">
        <v>1</v>
      </c>
      <c r="M147" s="1">
        <v>0</v>
      </c>
      <c r="N147" s="96">
        <v>-1</v>
      </c>
      <c r="O147" s="110">
        <v>0</v>
      </c>
      <c r="P147" s="50" t="s">
        <v>143</v>
      </c>
      <c r="Q147" s="157" t="s">
        <v>143</v>
      </c>
      <c r="R147" s="127">
        <f>IF(AND(ISNUMBER(F147), F147&gt;0), 1, 0)</f>
        <v>1</v>
      </c>
      <c r="S147" s="125">
        <f>IF(AND(ISNUMBER(G147), G147&gt;0), 1, 0)</f>
        <v>0</v>
      </c>
      <c r="T147" s="72" t="s">
        <v>0</v>
      </c>
      <c r="U147" t="s">
        <v>15</v>
      </c>
    </row>
    <row r="148" spans="3:23" x14ac:dyDescent="0.3">
      <c r="C148" s="72">
        <f t="shared" ref="C148:C155" si="47">C147</f>
        <v>2014</v>
      </c>
      <c r="D148" s="7">
        <f t="shared" si="46"/>
        <v>2014</v>
      </c>
      <c r="E148" t="s">
        <v>535</v>
      </c>
      <c r="F148" s="81" t="s">
        <v>156</v>
      </c>
      <c r="G148" s="80" t="s">
        <v>157</v>
      </c>
      <c r="H148" s="20">
        <v>1</v>
      </c>
      <c r="I148" s="1">
        <v>0</v>
      </c>
      <c r="J148" s="55">
        <v>0</v>
      </c>
      <c r="K148" s="1">
        <v>0</v>
      </c>
      <c r="L148" s="1">
        <v>0</v>
      </c>
      <c r="M148" s="1">
        <v>0</v>
      </c>
      <c r="N148" s="96">
        <v>-1</v>
      </c>
      <c r="O148" s="153">
        <v>1</v>
      </c>
      <c r="P148" s="50" t="s">
        <v>143</v>
      </c>
      <c r="Q148" s="157" t="s">
        <v>143</v>
      </c>
      <c r="R148" s="127">
        <f>IF(AND(ISNUMBER(F148), F148&gt;0), 1, 0)</f>
        <v>0</v>
      </c>
      <c r="S148" s="125">
        <f>IF(AND(ISNUMBER(G148), G148&gt;0), 1, 0)</f>
        <v>0</v>
      </c>
      <c r="T148" s="72" t="s">
        <v>0</v>
      </c>
      <c r="U148" t="s">
        <v>536</v>
      </c>
      <c r="W148" t="s">
        <v>538</v>
      </c>
    </row>
    <row r="149" spans="3:23" x14ac:dyDescent="0.3">
      <c r="C149" s="72">
        <f t="shared" si="47"/>
        <v>2014</v>
      </c>
      <c r="D149" s="7">
        <f t="shared" si="46"/>
        <v>2014</v>
      </c>
      <c r="E149" t="s">
        <v>145</v>
      </c>
      <c r="F149" s="81" t="s">
        <v>156</v>
      </c>
      <c r="G149" s="12">
        <v>7.7</v>
      </c>
      <c r="H149" s="20">
        <v>1</v>
      </c>
      <c r="I149" s="1">
        <v>1</v>
      </c>
      <c r="J149" s="55">
        <v>1</v>
      </c>
      <c r="K149" s="1">
        <v>1</v>
      </c>
      <c r="L149" s="1">
        <v>0</v>
      </c>
      <c r="M149" s="1">
        <v>0</v>
      </c>
      <c r="N149" s="96">
        <v>68</v>
      </c>
      <c r="O149" s="110">
        <v>0</v>
      </c>
      <c r="P149" s="115" t="s">
        <v>145</v>
      </c>
      <c r="Q149" s="31" t="s">
        <v>230</v>
      </c>
      <c r="R149" s="127">
        <f>IF(AND(ISNUMBER(F149), F149&gt;0), 1, 0)</f>
        <v>0</v>
      </c>
      <c r="S149" s="125">
        <f>IF(AND(ISNUMBER(G149), G149&gt;0), 1, 0)</f>
        <v>1</v>
      </c>
      <c r="T149" s="72" t="s">
        <v>0</v>
      </c>
      <c r="U149" t="s">
        <v>16</v>
      </c>
    </row>
    <row r="150" spans="3:23" x14ac:dyDescent="0.3">
      <c r="C150" s="72">
        <f t="shared" si="47"/>
        <v>2014</v>
      </c>
      <c r="D150" s="7">
        <f t="shared" si="46"/>
        <v>2014</v>
      </c>
      <c r="E150" t="s">
        <v>524</v>
      </c>
      <c r="F150" s="81" t="s">
        <v>156</v>
      </c>
      <c r="G150" s="12">
        <v>7.7</v>
      </c>
      <c r="H150" s="20">
        <v>1</v>
      </c>
      <c r="I150" s="1">
        <v>1</v>
      </c>
      <c r="J150" s="55">
        <v>1</v>
      </c>
      <c r="K150" s="1">
        <v>1</v>
      </c>
      <c r="L150" s="1">
        <v>0</v>
      </c>
      <c r="M150" s="1">
        <v>0</v>
      </c>
      <c r="N150" s="96">
        <v>68</v>
      </c>
      <c r="O150" s="110">
        <v>0</v>
      </c>
      <c r="P150" s="115" t="s">
        <v>145</v>
      </c>
      <c r="Q150" s="31" t="s">
        <v>230</v>
      </c>
      <c r="R150" s="127">
        <f>IF(AND(ISNUMBER(F150), F150&gt;0), 1, 0)</f>
        <v>0</v>
      </c>
      <c r="S150" s="125">
        <f>IF(AND(ISNUMBER(G150), G150&gt;0), 1, 0)</f>
        <v>1</v>
      </c>
      <c r="T150" s="72" t="s">
        <v>0</v>
      </c>
      <c r="U150" t="s">
        <v>525</v>
      </c>
    </row>
    <row r="151" spans="3:23" x14ac:dyDescent="0.3">
      <c r="C151" s="72">
        <f t="shared" si="47"/>
        <v>2014</v>
      </c>
      <c r="D151" s="7">
        <f t="shared" si="46"/>
        <v>2014</v>
      </c>
      <c r="E151" t="s">
        <v>544</v>
      </c>
      <c r="F151" s="81" t="s">
        <v>156</v>
      </c>
      <c r="G151" s="12">
        <v>7.7</v>
      </c>
      <c r="H151" s="20">
        <v>1</v>
      </c>
      <c r="I151" s="1">
        <v>0</v>
      </c>
      <c r="J151" s="55">
        <v>1</v>
      </c>
      <c r="K151" s="1">
        <v>1</v>
      </c>
      <c r="L151" s="1">
        <v>0</v>
      </c>
      <c r="M151" s="1">
        <v>0</v>
      </c>
      <c r="N151" s="96">
        <v>68</v>
      </c>
      <c r="O151" s="153">
        <v>1</v>
      </c>
      <c r="P151" s="89" t="s">
        <v>230</v>
      </c>
      <c r="Q151" t="s">
        <v>145</v>
      </c>
      <c r="R151" s="127">
        <f>IF(AND(ISNUMBER(F151), F151&gt;0), 1, 0)</f>
        <v>0</v>
      </c>
      <c r="S151" s="125">
        <f>IF(AND(ISNUMBER(G151), G151&gt;0), 1, 0)</f>
        <v>1</v>
      </c>
      <c r="T151" s="72" t="s">
        <v>0</v>
      </c>
      <c r="U151" t="s">
        <v>543</v>
      </c>
      <c r="W151" t="s">
        <v>539</v>
      </c>
    </row>
    <row r="152" spans="3:23" x14ac:dyDescent="0.3">
      <c r="C152" s="72">
        <f t="shared" si="47"/>
        <v>2014</v>
      </c>
      <c r="D152" s="7">
        <f t="shared" si="46"/>
        <v>2014</v>
      </c>
      <c r="E152" t="s">
        <v>545</v>
      </c>
      <c r="F152" s="81" t="s">
        <v>156</v>
      </c>
      <c r="G152" s="12">
        <v>7.7</v>
      </c>
      <c r="H152" s="20">
        <v>1</v>
      </c>
      <c r="I152" s="1">
        <v>0</v>
      </c>
      <c r="J152" s="55">
        <v>1</v>
      </c>
      <c r="K152" s="1">
        <v>1</v>
      </c>
      <c r="L152" s="1">
        <v>0</v>
      </c>
      <c r="M152" s="1">
        <v>0</v>
      </c>
      <c r="N152" s="96">
        <v>68</v>
      </c>
      <c r="O152" s="153">
        <v>1</v>
      </c>
      <c r="P152" s="89" t="s">
        <v>230</v>
      </c>
      <c r="Q152" t="s">
        <v>145</v>
      </c>
      <c r="R152" s="127">
        <f>IF(AND(ISNUMBER(F152), F152&gt;0), 1, 0)</f>
        <v>0</v>
      </c>
      <c r="S152" s="125">
        <f>IF(AND(ISNUMBER(G152), G152&gt;0), 1, 0)</f>
        <v>1</v>
      </c>
      <c r="T152" s="72" t="s">
        <v>0</v>
      </c>
      <c r="U152" t="s">
        <v>546</v>
      </c>
      <c r="W152" t="s">
        <v>538</v>
      </c>
    </row>
    <row r="153" spans="3:23" x14ac:dyDescent="0.3">
      <c r="C153" s="72">
        <f t="shared" si="47"/>
        <v>2014</v>
      </c>
      <c r="D153" s="7">
        <f t="shared" si="46"/>
        <v>2014</v>
      </c>
      <c r="E153" t="s">
        <v>534</v>
      </c>
      <c r="F153" s="81" t="s">
        <v>156</v>
      </c>
      <c r="G153" s="12">
        <v>7.7</v>
      </c>
      <c r="H153" s="20">
        <v>1</v>
      </c>
      <c r="I153" s="1">
        <v>0</v>
      </c>
      <c r="J153" s="55">
        <v>1</v>
      </c>
      <c r="K153" s="1">
        <v>1</v>
      </c>
      <c r="L153" s="1">
        <v>0</v>
      </c>
      <c r="M153" s="1">
        <v>0</v>
      </c>
      <c r="N153" s="96">
        <v>68</v>
      </c>
      <c r="O153" s="153">
        <v>1</v>
      </c>
      <c r="P153" s="89" t="s">
        <v>230</v>
      </c>
      <c r="Q153" t="s">
        <v>145</v>
      </c>
      <c r="R153" s="127">
        <f>IF(AND(ISNUMBER(F153), F153&gt;0), 1, 0)</f>
        <v>0</v>
      </c>
      <c r="S153" s="125">
        <f>IF(AND(ISNUMBER(G153), G153&gt;0), 1, 0)</f>
        <v>1</v>
      </c>
      <c r="T153" s="72" t="s">
        <v>0</v>
      </c>
      <c r="U153" t="s">
        <v>549</v>
      </c>
      <c r="W153" t="s">
        <v>538</v>
      </c>
    </row>
    <row r="154" spans="3:23" x14ac:dyDescent="0.3">
      <c r="C154" s="72">
        <f t="shared" si="47"/>
        <v>2014</v>
      </c>
      <c r="D154" s="7">
        <f t="shared" si="46"/>
        <v>2014</v>
      </c>
      <c r="E154" t="s">
        <v>146</v>
      </c>
      <c r="F154" s="81" t="s">
        <v>156</v>
      </c>
      <c r="G154" s="64">
        <v>7.7</v>
      </c>
      <c r="H154" s="20">
        <v>1</v>
      </c>
      <c r="I154" s="1">
        <v>1</v>
      </c>
      <c r="J154" s="56">
        <v>1</v>
      </c>
      <c r="K154" s="1">
        <v>1</v>
      </c>
      <c r="L154" s="1">
        <v>0</v>
      </c>
      <c r="M154" s="1">
        <v>0</v>
      </c>
      <c r="N154" s="96">
        <v>68</v>
      </c>
      <c r="O154" s="110">
        <v>0</v>
      </c>
      <c r="P154" s="115" t="s">
        <v>145</v>
      </c>
      <c r="Q154" s="31" t="s">
        <v>230</v>
      </c>
      <c r="R154" s="127">
        <f>IF(AND(ISNUMBER(F154), F154&gt;0), 1, 0)</f>
        <v>0</v>
      </c>
      <c r="S154" s="125">
        <f>IF(AND(ISNUMBER(G154), G154&gt;0), 1, 0)</f>
        <v>1</v>
      </c>
      <c r="T154" s="72" t="s">
        <v>0</v>
      </c>
      <c r="U154" t="s">
        <v>17</v>
      </c>
    </row>
    <row r="155" spans="3:23" x14ac:dyDescent="0.3">
      <c r="C155" s="72">
        <f t="shared" si="47"/>
        <v>2014</v>
      </c>
      <c r="D155" s="7">
        <f t="shared" si="46"/>
        <v>2014</v>
      </c>
      <c r="E155" t="s">
        <v>147</v>
      </c>
      <c r="F155" s="81" t="s">
        <v>156</v>
      </c>
      <c r="G155" s="13">
        <v>0</v>
      </c>
      <c r="H155" s="20">
        <v>0</v>
      </c>
      <c r="I155" s="1">
        <v>1</v>
      </c>
      <c r="J155" s="55">
        <v>1</v>
      </c>
      <c r="K155" s="1">
        <v>1</v>
      </c>
      <c r="L155" s="1">
        <v>0</v>
      </c>
      <c r="M155" s="1">
        <v>0</v>
      </c>
      <c r="N155" s="96">
        <v>68</v>
      </c>
      <c r="O155" s="110">
        <v>0</v>
      </c>
      <c r="P155" s="115" t="s">
        <v>145</v>
      </c>
      <c r="Q155" s="31" t="s">
        <v>230</v>
      </c>
      <c r="R155" s="127">
        <f>IF(AND(ISNUMBER(F155), F155&gt;0), 1, 0)</f>
        <v>0</v>
      </c>
      <c r="S155" s="125">
        <f>IF(AND(ISNUMBER(G155), G155&gt;0), 1, 0)</f>
        <v>0</v>
      </c>
      <c r="T155" s="72" t="s">
        <v>0</v>
      </c>
      <c r="U155" t="s">
        <v>18</v>
      </c>
    </row>
    <row r="156" spans="3:23" x14ac:dyDescent="0.3">
      <c r="C156" s="72">
        <f t="shared" si="45"/>
        <v>2014</v>
      </c>
      <c r="D156" s="7">
        <f t="shared" si="46"/>
        <v>2014</v>
      </c>
      <c r="E156" t="s">
        <v>148</v>
      </c>
      <c r="F156" s="81" t="s">
        <v>156</v>
      </c>
      <c r="G156" s="64">
        <v>7.4</v>
      </c>
      <c r="H156" s="20">
        <v>1</v>
      </c>
      <c r="I156" s="1">
        <v>0</v>
      </c>
      <c r="J156" s="55">
        <v>1</v>
      </c>
      <c r="K156" s="1">
        <v>1</v>
      </c>
      <c r="L156" s="1">
        <v>0</v>
      </c>
      <c r="M156" s="1">
        <v>0</v>
      </c>
      <c r="N156" s="96">
        <v>68</v>
      </c>
      <c r="O156" s="153">
        <v>1</v>
      </c>
      <c r="P156" s="89" t="s">
        <v>230</v>
      </c>
      <c r="Q156" s="156" t="s">
        <v>145</v>
      </c>
      <c r="R156" s="127">
        <f>IF(AND(ISNUMBER(F156), F156&gt;0), 1, 0)</f>
        <v>0</v>
      </c>
      <c r="S156" s="125">
        <f>IF(AND(ISNUMBER(G156), G156&gt;0), 1, 0)</f>
        <v>1</v>
      </c>
      <c r="T156" s="72" t="s">
        <v>0</v>
      </c>
      <c r="U156" t="s">
        <v>19</v>
      </c>
    </row>
    <row r="157" spans="3:23" x14ac:dyDescent="0.3">
      <c r="C157" s="72">
        <f t="shared" si="45"/>
        <v>2014</v>
      </c>
      <c r="D157" s="7">
        <f t="shared" si="46"/>
        <v>2014</v>
      </c>
      <c r="E157" t="s">
        <v>149</v>
      </c>
      <c r="F157" s="81" t="s">
        <v>156</v>
      </c>
      <c r="G157" s="12">
        <v>7.7</v>
      </c>
      <c r="H157" s="112">
        <v>1</v>
      </c>
      <c r="I157" s="1">
        <v>-1</v>
      </c>
      <c r="J157" s="55">
        <v>0</v>
      </c>
      <c r="K157" s="1">
        <v>1</v>
      </c>
      <c r="L157" s="1">
        <v>0</v>
      </c>
      <c r="M157" s="1">
        <v>0</v>
      </c>
      <c r="N157" s="96">
        <v>-1</v>
      </c>
      <c r="O157" s="110">
        <v>0</v>
      </c>
      <c r="P157" s="115" t="s">
        <v>145</v>
      </c>
      <c r="Q157" s="62" t="s">
        <v>145</v>
      </c>
      <c r="R157" s="127">
        <f>IF(AND(ISNUMBER(F157), F157&gt;0), 1, 0)</f>
        <v>0</v>
      </c>
      <c r="S157" s="125">
        <f>IF(AND(ISNUMBER(G157), G157&gt;0), 1, 0)</f>
        <v>1</v>
      </c>
      <c r="T157" s="72" t="s">
        <v>0</v>
      </c>
      <c r="U157" t="s">
        <v>20</v>
      </c>
    </row>
    <row r="158" spans="3:23" x14ac:dyDescent="0.3">
      <c r="C158" s="72">
        <f t="shared" si="45"/>
        <v>2014</v>
      </c>
      <c r="D158" s="7">
        <f t="shared" si="46"/>
        <v>2014</v>
      </c>
      <c r="E158" t="s">
        <v>150</v>
      </c>
      <c r="F158" s="81" t="s">
        <v>156</v>
      </c>
      <c r="G158" s="80" t="s">
        <v>157</v>
      </c>
      <c r="H158" s="112">
        <v>1</v>
      </c>
      <c r="I158" s="1">
        <v>-1</v>
      </c>
      <c r="J158" s="55">
        <v>0</v>
      </c>
      <c r="K158" s="1">
        <v>0</v>
      </c>
      <c r="L158" s="1">
        <v>1</v>
      </c>
      <c r="M158" s="1">
        <v>0</v>
      </c>
      <c r="N158" s="96">
        <v>-1</v>
      </c>
      <c r="O158" s="110">
        <v>0</v>
      </c>
      <c r="P158" s="50" t="s">
        <v>143</v>
      </c>
      <c r="Q158" s="156" t="s">
        <v>143</v>
      </c>
      <c r="R158" s="127">
        <f>IF(AND(ISNUMBER(F158), F158&gt;0), 1, 0)</f>
        <v>0</v>
      </c>
      <c r="S158" s="125">
        <f>IF(AND(ISNUMBER(G158), G158&gt;0), 1, 0)</f>
        <v>0</v>
      </c>
      <c r="T158" s="72" t="s">
        <v>0</v>
      </c>
      <c r="U158" t="s">
        <v>21</v>
      </c>
    </row>
    <row r="159" spans="3:23" x14ac:dyDescent="0.3">
      <c r="C159" s="72">
        <f t="shared" si="45"/>
        <v>2014</v>
      </c>
      <c r="D159" s="7">
        <f t="shared" si="46"/>
        <v>2014</v>
      </c>
      <c r="E159" t="s">
        <v>523</v>
      </c>
      <c r="F159" s="81" t="s">
        <v>156</v>
      </c>
      <c r="G159" s="80" t="s">
        <v>157</v>
      </c>
      <c r="H159" s="112">
        <v>1</v>
      </c>
      <c r="I159" s="1">
        <v>-1</v>
      </c>
      <c r="J159" s="55">
        <v>0</v>
      </c>
      <c r="K159" s="1">
        <v>1</v>
      </c>
      <c r="L159" s="1">
        <v>0</v>
      </c>
      <c r="M159" s="1">
        <v>0</v>
      </c>
      <c r="N159" s="96">
        <v>-1</v>
      </c>
      <c r="O159" s="110">
        <v>0</v>
      </c>
      <c r="P159" s="115" t="s">
        <v>145</v>
      </c>
      <c r="Q159" s="62" t="s">
        <v>145</v>
      </c>
      <c r="R159" s="127">
        <f>IF(AND(ISNUMBER(F159), F159&gt;0), 1, 0)</f>
        <v>0</v>
      </c>
      <c r="S159" s="125">
        <f>IF(AND(ISNUMBER(G159), G159&gt;0), 1, 0)</f>
        <v>0</v>
      </c>
      <c r="T159" s="72" t="s">
        <v>0</v>
      </c>
      <c r="U159" t="s">
        <v>21</v>
      </c>
    </row>
    <row r="160" spans="3:23" x14ac:dyDescent="0.3">
      <c r="C160" s="72">
        <f t="shared" si="45"/>
        <v>2014</v>
      </c>
      <c r="D160" s="7">
        <f t="shared" si="46"/>
        <v>2014</v>
      </c>
      <c r="E160" t="s">
        <v>371</v>
      </c>
      <c r="F160" s="81" t="s">
        <v>156</v>
      </c>
      <c r="G160" s="80" t="s">
        <v>157</v>
      </c>
      <c r="H160" s="20">
        <v>1</v>
      </c>
      <c r="I160" s="1">
        <v>-1</v>
      </c>
      <c r="J160" s="55">
        <v>1</v>
      </c>
      <c r="K160" s="1">
        <v>1</v>
      </c>
      <c r="L160" s="1">
        <v>0</v>
      </c>
      <c r="M160" s="1">
        <v>1</v>
      </c>
      <c r="N160" s="96">
        <v>68</v>
      </c>
      <c r="O160" s="110">
        <v>0</v>
      </c>
      <c r="P160" s="115" t="s">
        <v>145</v>
      </c>
      <c r="Q160" s="62" t="s">
        <v>145</v>
      </c>
      <c r="R160" s="127">
        <f>IF(AND(ISNUMBER(F160), F160&gt;0), 1, 0)</f>
        <v>0</v>
      </c>
      <c r="S160" s="125">
        <f>IF(AND(ISNUMBER(G160), G160&gt;0), 1, 0)</f>
        <v>0</v>
      </c>
      <c r="T160" s="72" t="s">
        <v>0</v>
      </c>
      <c r="U160" t="s">
        <v>372</v>
      </c>
    </row>
    <row r="161" spans="1:23" x14ac:dyDescent="0.3">
      <c r="C161" s="72">
        <f t="shared" si="45"/>
        <v>2014</v>
      </c>
      <c r="D161" s="7">
        <f t="shared" si="46"/>
        <v>2014</v>
      </c>
      <c r="E161" t="s">
        <v>370</v>
      </c>
      <c r="F161" s="81" t="s">
        <v>156</v>
      </c>
      <c r="G161" s="12">
        <v>7.7</v>
      </c>
      <c r="H161" s="20">
        <v>1</v>
      </c>
      <c r="I161" s="1">
        <v>-1</v>
      </c>
      <c r="J161" s="55">
        <v>1</v>
      </c>
      <c r="K161" s="1">
        <v>1</v>
      </c>
      <c r="L161" s="1">
        <v>0</v>
      </c>
      <c r="M161" s="1">
        <v>1</v>
      </c>
      <c r="N161" s="96">
        <v>68</v>
      </c>
      <c r="O161" s="153">
        <v>1</v>
      </c>
      <c r="P161" s="115" t="s">
        <v>145</v>
      </c>
      <c r="Q161" s="62" t="s">
        <v>145</v>
      </c>
      <c r="R161" s="127">
        <f>IF(AND(ISNUMBER(F161), F161&gt;0), 1, 0)</f>
        <v>0</v>
      </c>
      <c r="S161" s="125">
        <f>IF(AND(ISNUMBER(G161), G161&gt;0), 1, 0)</f>
        <v>1</v>
      </c>
      <c r="T161" s="72" t="s">
        <v>0</v>
      </c>
      <c r="U161" t="s">
        <v>373</v>
      </c>
    </row>
    <row r="162" spans="1:23" x14ac:dyDescent="0.3">
      <c r="A162" t="s">
        <v>444</v>
      </c>
      <c r="D162" s="159"/>
      <c r="E162" s="159"/>
      <c r="F162" s="159"/>
      <c r="G162" s="160"/>
      <c r="H162" s="160"/>
      <c r="I162" s="160"/>
      <c r="J162" s="160"/>
      <c r="K162" s="160"/>
      <c r="L162" s="160"/>
      <c r="M162" s="160"/>
      <c r="N162" s="160"/>
      <c r="O162" s="160"/>
      <c r="P162" s="160"/>
      <c r="Q162" s="160"/>
      <c r="R162" s="160"/>
      <c r="S162" s="160"/>
    </row>
    <row r="163" spans="1:23" x14ac:dyDescent="0.3">
      <c r="C163" s="71">
        <v>2016</v>
      </c>
      <c r="D163" s="71">
        <v>2017</v>
      </c>
      <c r="E163" t="s">
        <v>143</v>
      </c>
      <c r="F163" s="58">
        <v>78</v>
      </c>
      <c r="G163" s="80" t="s">
        <v>157</v>
      </c>
      <c r="H163" s="162">
        <f>H78</f>
        <v>1</v>
      </c>
      <c r="I163" s="163">
        <f t="shared" ref="I163:Q163" si="48">I78</f>
        <v>1</v>
      </c>
      <c r="J163" s="163">
        <f t="shared" si="48"/>
        <v>0</v>
      </c>
      <c r="K163" s="163">
        <f t="shared" si="48"/>
        <v>0</v>
      </c>
      <c r="L163" s="163">
        <f t="shared" si="48"/>
        <v>1</v>
      </c>
      <c r="M163" s="164">
        <f t="shared" si="48"/>
        <v>0</v>
      </c>
      <c r="N163" s="87">
        <f t="shared" si="48"/>
        <v>-1</v>
      </c>
      <c r="O163" s="87">
        <f t="shared" si="48"/>
        <v>0</v>
      </c>
      <c r="P163" s="90" t="str">
        <f t="shared" si="48"/>
        <v xml:space="preserve">CntrlFurnace   </v>
      </c>
      <c r="Q163" s="73" t="str">
        <f t="shared" si="48"/>
        <v>N/A</v>
      </c>
      <c r="R163" s="110">
        <f>IF(AND(ISNUMBER(F163), F163&gt;0), 1, 0)</f>
        <v>1</v>
      </c>
      <c r="S163" s="7">
        <f>IF(AND(ISNUMBER(G163), G163&gt;0), 1, 0)</f>
        <v>0</v>
      </c>
      <c r="T163" s="72" t="s">
        <v>0</v>
      </c>
      <c r="U163" s="73" t="str">
        <f>U121</f>
        <v xml:space="preserve">CntrlFurnace - Fuel-fired central furnace                         </v>
      </c>
    </row>
    <row r="164" spans="1:23" x14ac:dyDescent="0.3">
      <c r="C164" s="72">
        <f>C163</f>
        <v>2016</v>
      </c>
      <c r="D164" s="7">
        <f>D163</f>
        <v>2017</v>
      </c>
      <c r="E164" t="s">
        <v>391</v>
      </c>
      <c r="F164" s="75">
        <v>73</v>
      </c>
      <c r="G164" s="80" t="s">
        <v>157</v>
      </c>
      <c r="H164" s="87">
        <f t="shared" ref="H164:Q164" si="49">H79</f>
        <v>1</v>
      </c>
      <c r="I164" s="161">
        <f t="shared" si="49"/>
        <v>0</v>
      </c>
      <c r="J164" s="161">
        <f t="shared" si="49"/>
        <v>0</v>
      </c>
      <c r="K164" s="161">
        <f t="shared" si="49"/>
        <v>0</v>
      </c>
      <c r="L164" s="161">
        <f t="shared" si="49"/>
        <v>1</v>
      </c>
      <c r="M164" s="135">
        <f t="shared" si="49"/>
        <v>0</v>
      </c>
      <c r="N164" s="87">
        <f t="shared" si="49"/>
        <v>-1</v>
      </c>
      <c r="O164" s="87">
        <f t="shared" si="49"/>
        <v>0</v>
      </c>
      <c r="P164" s="90" t="str">
        <f t="shared" si="49"/>
        <v>N/A</v>
      </c>
      <c r="Q164" s="73" t="str">
        <f t="shared" si="49"/>
        <v xml:space="preserve">CntrlFurnace   </v>
      </c>
      <c r="R164" s="110">
        <f>IF(AND(ISNUMBER(F164), F164&gt;0), 1, 0)</f>
        <v>1</v>
      </c>
      <c r="S164" s="7">
        <f>IF(AND(ISNUMBER(G164), G164&gt;0), 1, 0)</f>
        <v>0</v>
      </c>
      <c r="T164" s="72" t="s">
        <v>0</v>
      </c>
      <c r="U164" s="73" t="str">
        <f>U122</f>
        <v xml:space="preserve">Heater - Non-central fuel-fired space heater                      </v>
      </c>
    </row>
    <row r="165" spans="1:23" x14ac:dyDescent="0.3">
      <c r="C165" s="72">
        <f t="shared" ref="C165:C182" si="50">C164</f>
        <v>2016</v>
      </c>
      <c r="D165" s="7">
        <f t="shared" ref="D165:D182" si="51">D164</f>
        <v>2017</v>
      </c>
      <c r="E165" t="s">
        <v>392</v>
      </c>
      <c r="F165" s="75">
        <v>59</v>
      </c>
      <c r="G165" s="80" t="s">
        <v>157</v>
      </c>
      <c r="H165" s="87">
        <f t="shared" ref="H165:Q165" si="52">H80</f>
        <v>1</v>
      </c>
      <c r="I165" s="161">
        <f t="shared" si="52"/>
        <v>0</v>
      </c>
      <c r="J165" s="161">
        <f t="shared" si="52"/>
        <v>0</v>
      </c>
      <c r="K165" s="161">
        <f t="shared" si="52"/>
        <v>0</v>
      </c>
      <c r="L165" s="161">
        <f t="shared" si="52"/>
        <v>1</v>
      </c>
      <c r="M165" s="135">
        <f t="shared" si="52"/>
        <v>0</v>
      </c>
      <c r="N165" s="87">
        <f t="shared" si="52"/>
        <v>-1</v>
      </c>
      <c r="O165" s="87">
        <f t="shared" si="52"/>
        <v>0</v>
      </c>
      <c r="P165" s="90" t="str">
        <f t="shared" si="52"/>
        <v>N/A</v>
      </c>
      <c r="Q165" s="73" t="str">
        <f t="shared" si="52"/>
        <v xml:space="preserve">CntrlFurnace   </v>
      </c>
      <c r="R165" s="110">
        <f>IF(AND(ISNUMBER(F165), F165&gt;0), 1, 0)</f>
        <v>1</v>
      </c>
      <c r="S165" s="7">
        <f>IF(AND(ISNUMBER(G165), G165&gt;0), 1, 0)</f>
        <v>0</v>
      </c>
      <c r="T165" s="72" t="s">
        <v>0</v>
      </c>
      <c r="U165" s="73" t="str">
        <f>U123</f>
        <v xml:space="preserve">Heater - Non-central fuel-fired space heater                      </v>
      </c>
    </row>
    <row r="166" spans="1:23" x14ac:dyDescent="0.3">
      <c r="C166" s="72">
        <f t="shared" si="50"/>
        <v>2016</v>
      </c>
      <c r="D166" s="7">
        <f t="shared" si="51"/>
        <v>2017</v>
      </c>
      <c r="E166" t="s">
        <v>389</v>
      </c>
      <c r="F166" s="75">
        <v>56</v>
      </c>
      <c r="G166" s="80" t="s">
        <v>157</v>
      </c>
      <c r="H166" s="87">
        <f t="shared" ref="H166:Q166" si="53">H81</f>
        <v>1</v>
      </c>
      <c r="I166" s="161">
        <f t="shared" si="53"/>
        <v>0</v>
      </c>
      <c r="J166" s="161">
        <f t="shared" si="53"/>
        <v>0</v>
      </c>
      <c r="K166" s="161">
        <f t="shared" si="53"/>
        <v>0</v>
      </c>
      <c r="L166" s="161">
        <f t="shared" si="53"/>
        <v>1</v>
      </c>
      <c r="M166" s="135">
        <f t="shared" si="53"/>
        <v>0</v>
      </c>
      <c r="N166" s="87">
        <f t="shared" si="53"/>
        <v>-1</v>
      </c>
      <c r="O166" s="87">
        <f t="shared" si="53"/>
        <v>0</v>
      </c>
      <c r="P166" s="90" t="str">
        <f t="shared" si="53"/>
        <v>N/A</v>
      </c>
      <c r="Q166" s="73" t="str">
        <f t="shared" si="53"/>
        <v xml:space="preserve">CntrlFurnace   </v>
      </c>
      <c r="R166" s="110">
        <f>IF(AND(ISNUMBER(F166), F166&gt;0), 1, 0)</f>
        <v>1</v>
      </c>
      <c r="S166" s="7">
        <f>IF(AND(ISNUMBER(G166), G166&gt;0), 1, 0)</f>
        <v>0</v>
      </c>
      <c r="T166" s="72" t="s">
        <v>0</v>
      </c>
      <c r="U166" s="73" t="str">
        <f>U124</f>
        <v xml:space="preserve">Heater - Non-central fuel-fired space heater                      </v>
      </c>
    </row>
    <row r="167" spans="1:23" x14ac:dyDescent="0.3">
      <c r="C167" s="72">
        <f t="shared" si="50"/>
        <v>2016</v>
      </c>
      <c r="D167" s="7">
        <f t="shared" si="51"/>
        <v>2017</v>
      </c>
      <c r="E167" t="s">
        <v>390</v>
      </c>
      <c r="F167" s="75">
        <v>57</v>
      </c>
      <c r="G167" s="80" t="s">
        <v>157</v>
      </c>
      <c r="H167" s="87">
        <f t="shared" ref="H167:Q167" si="54">H82</f>
        <v>1</v>
      </c>
      <c r="I167" s="161">
        <f t="shared" si="54"/>
        <v>0</v>
      </c>
      <c r="J167" s="161">
        <f t="shared" si="54"/>
        <v>0</v>
      </c>
      <c r="K167" s="161">
        <f t="shared" si="54"/>
        <v>0</v>
      </c>
      <c r="L167" s="161">
        <f t="shared" si="54"/>
        <v>1</v>
      </c>
      <c r="M167" s="135">
        <f t="shared" si="54"/>
        <v>0</v>
      </c>
      <c r="N167" s="87">
        <f t="shared" si="54"/>
        <v>-1</v>
      </c>
      <c r="O167" s="87">
        <f t="shared" si="54"/>
        <v>0</v>
      </c>
      <c r="P167" s="90" t="str">
        <f t="shared" si="54"/>
        <v>N/A</v>
      </c>
      <c r="Q167" s="73" t="str">
        <f t="shared" si="54"/>
        <v xml:space="preserve">CntrlFurnace   </v>
      </c>
      <c r="R167" s="110">
        <f>IF(AND(ISNUMBER(F167), F167&gt;0), 1, 0)</f>
        <v>1</v>
      </c>
      <c r="S167" s="7">
        <f>IF(AND(ISNUMBER(G167), G167&gt;0), 1, 0)</f>
        <v>0</v>
      </c>
      <c r="T167" s="72" t="s">
        <v>0</v>
      </c>
      <c r="U167" s="73" t="str">
        <f>U125</f>
        <v xml:space="preserve">Heater - Non-central fuel-fired space heater                      </v>
      </c>
    </row>
    <row r="168" spans="1:23" x14ac:dyDescent="0.3">
      <c r="C168" s="72">
        <f t="shared" si="50"/>
        <v>2016</v>
      </c>
      <c r="D168" s="7">
        <f t="shared" si="51"/>
        <v>2017</v>
      </c>
      <c r="E168" t="s">
        <v>144</v>
      </c>
      <c r="F168" s="58">
        <v>80</v>
      </c>
      <c r="G168" s="80" t="s">
        <v>157</v>
      </c>
      <c r="H168" s="87">
        <f t="shared" ref="H168:Q168" si="55">H83</f>
        <v>1</v>
      </c>
      <c r="I168" s="161">
        <f t="shared" si="55"/>
        <v>-1</v>
      </c>
      <c r="J168" s="161">
        <f t="shared" si="55"/>
        <v>0</v>
      </c>
      <c r="K168" s="161">
        <f t="shared" si="55"/>
        <v>0</v>
      </c>
      <c r="L168" s="161">
        <f t="shared" si="55"/>
        <v>1</v>
      </c>
      <c r="M168" s="135">
        <f t="shared" si="55"/>
        <v>0</v>
      </c>
      <c r="N168" s="87">
        <f t="shared" si="55"/>
        <v>-1</v>
      </c>
      <c r="O168" s="87">
        <f t="shared" si="55"/>
        <v>0</v>
      </c>
      <c r="P168" s="90" t="str">
        <f t="shared" si="55"/>
        <v xml:space="preserve">CntrlFurnace   </v>
      </c>
      <c r="Q168" s="73" t="str">
        <f t="shared" si="55"/>
        <v xml:space="preserve">CntrlFurnace   </v>
      </c>
      <c r="R168" s="110">
        <f>IF(AND(ISNUMBER(F168), F168&gt;0), 1, 0)</f>
        <v>1</v>
      </c>
      <c r="S168" s="7">
        <f>IF(AND(ISNUMBER(G168), G168&gt;0), 1, 0)</f>
        <v>0</v>
      </c>
      <c r="T168" s="72" t="s">
        <v>0</v>
      </c>
      <c r="U168" s="73" t="str">
        <f t="shared" ref="U168:U182" si="56">U126</f>
        <v xml:space="preserve">Boiler - Gas or oil boiler                                        </v>
      </c>
    </row>
    <row r="169" spans="1:23" x14ac:dyDescent="0.3">
      <c r="C169" s="72">
        <f t="shared" ref="C169:C178" si="57">C168</f>
        <v>2016</v>
      </c>
      <c r="D169" s="7">
        <f t="shared" si="51"/>
        <v>2017</v>
      </c>
      <c r="E169" t="s">
        <v>535</v>
      </c>
      <c r="F169" s="81" t="s">
        <v>156</v>
      </c>
      <c r="G169" s="80" t="s">
        <v>157</v>
      </c>
      <c r="H169" s="87">
        <f t="shared" ref="H169:Q169" si="58">H84</f>
        <v>1</v>
      </c>
      <c r="I169" s="161">
        <f t="shared" si="58"/>
        <v>0</v>
      </c>
      <c r="J169" s="161">
        <f t="shared" si="58"/>
        <v>0</v>
      </c>
      <c r="K169" s="161">
        <f t="shared" si="58"/>
        <v>0</v>
      </c>
      <c r="L169" s="161">
        <f t="shared" si="58"/>
        <v>0</v>
      </c>
      <c r="M169" s="135">
        <f t="shared" si="58"/>
        <v>0</v>
      </c>
      <c r="N169" s="87">
        <f t="shared" si="58"/>
        <v>-1</v>
      </c>
      <c r="O169" s="87">
        <f t="shared" si="58"/>
        <v>1</v>
      </c>
      <c r="P169" s="90" t="str">
        <f t="shared" si="58"/>
        <v xml:space="preserve">CntrlFurnace   </v>
      </c>
      <c r="Q169" s="73" t="str">
        <f t="shared" si="58"/>
        <v xml:space="preserve">CntrlFurnace   </v>
      </c>
      <c r="R169" s="110">
        <f>IF(AND(ISNUMBER(F169), F169&gt;0), 1, 0)</f>
        <v>0</v>
      </c>
      <c r="S169" s="7">
        <f>IF(AND(ISNUMBER(G169), G169&gt;0), 1, 0)</f>
        <v>0</v>
      </c>
      <c r="T169" s="72" t="s">
        <v>0</v>
      </c>
      <c r="U169" s="73" t="str">
        <f t="shared" si="56"/>
        <v>WoodHeat - Wood heat meeting exceptional method criteria</v>
      </c>
      <c r="W169" t="s">
        <v>538</v>
      </c>
    </row>
    <row r="170" spans="1:23" x14ac:dyDescent="0.3">
      <c r="C170" s="72">
        <f t="shared" si="57"/>
        <v>2016</v>
      </c>
      <c r="D170" s="7">
        <f t="shared" si="51"/>
        <v>2017</v>
      </c>
      <c r="E170" t="s">
        <v>145</v>
      </c>
      <c r="F170" s="81" t="s">
        <v>156</v>
      </c>
      <c r="G170" s="12">
        <v>8.1999999999999993</v>
      </c>
      <c r="H170" s="87">
        <f t="shared" ref="H170:Q170" si="59">H85</f>
        <v>1</v>
      </c>
      <c r="I170" s="161">
        <f t="shared" si="59"/>
        <v>1</v>
      </c>
      <c r="J170" s="161">
        <f t="shared" si="59"/>
        <v>1</v>
      </c>
      <c r="K170" s="161">
        <f t="shared" si="59"/>
        <v>1</v>
      </c>
      <c r="L170" s="161">
        <f t="shared" si="59"/>
        <v>0</v>
      </c>
      <c r="M170" s="135">
        <f t="shared" si="59"/>
        <v>0</v>
      </c>
      <c r="N170" s="87">
        <f t="shared" si="59"/>
        <v>68</v>
      </c>
      <c r="O170" s="87">
        <f t="shared" si="59"/>
        <v>0</v>
      </c>
      <c r="P170" s="90" t="str">
        <f t="shared" si="59"/>
        <v xml:space="preserve">SplitHeatPump  </v>
      </c>
      <c r="Q170" s="73" t="str">
        <f t="shared" si="59"/>
        <v>N/A</v>
      </c>
      <c r="R170" s="110">
        <f>IF(AND(ISNUMBER(F170), F170&gt;0), 1, 0)</f>
        <v>0</v>
      </c>
      <c r="S170" s="7">
        <f>IF(AND(ISNUMBER(G170), G170&gt;0), 1, 0)</f>
        <v>1</v>
      </c>
      <c r="T170" s="72" t="s">
        <v>0</v>
      </c>
      <c r="U170" s="73" t="str">
        <f t="shared" si="56"/>
        <v xml:space="preserve">SplitHeatPump - Heating side of central split heat pump           </v>
      </c>
    </row>
    <row r="171" spans="1:23" x14ac:dyDescent="0.3">
      <c r="C171" s="72">
        <f t="shared" si="57"/>
        <v>2016</v>
      </c>
      <c r="D171" s="7">
        <f t="shared" si="51"/>
        <v>2017</v>
      </c>
      <c r="E171" t="s">
        <v>524</v>
      </c>
      <c r="F171" s="81" t="s">
        <v>156</v>
      </c>
      <c r="G171" s="12">
        <v>7.2</v>
      </c>
      <c r="H171" s="87">
        <f t="shared" ref="H171:Q171" si="60">H86</f>
        <v>1</v>
      </c>
      <c r="I171" s="161">
        <f t="shared" si="60"/>
        <v>1</v>
      </c>
      <c r="J171" s="161">
        <f t="shared" si="60"/>
        <v>1</v>
      </c>
      <c r="K171" s="161">
        <f t="shared" si="60"/>
        <v>1</v>
      </c>
      <c r="L171" s="161">
        <f t="shared" si="60"/>
        <v>0</v>
      </c>
      <c r="M171" s="135">
        <f t="shared" si="60"/>
        <v>0</v>
      </c>
      <c r="N171" s="87">
        <f t="shared" si="60"/>
        <v>68</v>
      </c>
      <c r="O171" s="87">
        <f t="shared" si="60"/>
        <v>0</v>
      </c>
      <c r="P171" s="90" t="str">
        <f t="shared" si="60"/>
        <v xml:space="preserve">SplitHeatPump  </v>
      </c>
      <c r="Q171" s="73" t="str">
        <f t="shared" si="60"/>
        <v>N/A</v>
      </c>
      <c r="R171" s="110">
        <f>IF(AND(ISNUMBER(F171), F171&gt;0), 1, 0)</f>
        <v>0</v>
      </c>
      <c r="S171" s="7">
        <f>IF(AND(ISNUMBER(G171), G171&gt;0), 1, 0)</f>
        <v>1</v>
      </c>
      <c r="T171" s="72" t="s">
        <v>0</v>
      </c>
      <c r="U171" s="73" t="str">
        <f t="shared" si="56"/>
        <v xml:space="preserve">SDHVSplitHeatPump - Small duct, high velocity, central split heat pump           </v>
      </c>
    </row>
    <row r="172" spans="1:23" x14ac:dyDescent="0.3">
      <c r="C172" s="72">
        <f t="shared" si="57"/>
        <v>2016</v>
      </c>
      <c r="D172" s="7">
        <f t="shared" si="51"/>
        <v>2017</v>
      </c>
      <c r="E172" t="s">
        <v>544</v>
      </c>
      <c r="F172" s="81" t="s">
        <v>156</v>
      </c>
      <c r="G172" s="12">
        <v>8.1999999999999993</v>
      </c>
      <c r="H172" s="87">
        <f t="shared" ref="H172:Q172" si="61">H87</f>
        <v>1</v>
      </c>
      <c r="I172" s="161">
        <f t="shared" si="61"/>
        <v>0</v>
      </c>
      <c r="J172" s="161">
        <f t="shared" si="61"/>
        <v>1</v>
      </c>
      <c r="K172" s="161">
        <f t="shared" si="61"/>
        <v>1</v>
      </c>
      <c r="L172" s="161">
        <f t="shared" si="61"/>
        <v>0</v>
      </c>
      <c r="M172" s="135">
        <f t="shared" si="61"/>
        <v>0</v>
      </c>
      <c r="N172" s="87">
        <f t="shared" si="61"/>
        <v>68</v>
      </c>
      <c r="O172" s="87">
        <f t="shared" si="61"/>
        <v>1</v>
      </c>
      <c r="P172" s="90" t="str">
        <f t="shared" si="61"/>
        <v>N/A</v>
      </c>
      <c r="Q172" s="73" t="str">
        <f t="shared" si="61"/>
        <v xml:space="preserve">SplitHeatPump  </v>
      </c>
      <c r="R172" s="110">
        <f>IF(AND(ISNUMBER(F172), F172&gt;0), 1, 0)</f>
        <v>0</v>
      </c>
      <c r="S172" s="7">
        <f>IF(AND(ISNUMBER(G172), G172&gt;0), 1, 0)</f>
        <v>1</v>
      </c>
      <c r="T172" s="72" t="s">
        <v>0</v>
      </c>
      <c r="U172" s="73" t="str">
        <f t="shared" si="56"/>
        <v>DuctlessMiniSplitHeatPump – Ductless mini-split heat pump system</v>
      </c>
      <c r="W172" t="s">
        <v>539</v>
      </c>
    </row>
    <row r="173" spans="1:23" x14ac:dyDescent="0.3">
      <c r="C173" s="72">
        <f t="shared" si="57"/>
        <v>2016</v>
      </c>
      <c r="D173" s="7">
        <f t="shared" si="51"/>
        <v>2017</v>
      </c>
      <c r="E173" t="s">
        <v>545</v>
      </c>
      <c r="F173" s="81" t="s">
        <v>156</v>
      </c>
      <c r="G173" s="12">
        <v>8.1999999999999993</v>
      </c>
      <c r="H173" s="87">
        <f t="shared" ref="H173:Q173" si="62">H88</f>
        <v>1</v>
      </c>
      <c r="I173" s="72">
        <f t="shared" si="62"/>
        <v>0</v>
      </c>
      <c r="J173" s="189">
        <f t="shared" si="62"/>
        <v>1</v>
      </c>
      <c r="K173" s="72">
        <f t="shared" si="62"/>
        <v>1</v>
      </c>
      <c r="L173" s="72">
        <f t="shared" si="62"/>
        <v>0</v>
      </c>
      <c r="M173" s="72">
        <f t="shared" si="62"/>
        <v>0</v>
      </c>
      <c r="N173" s="114">
        <f t="shared" si="62"/>
        <v>68</v>
      </c>
      <c r="O173" s="190">
        <f t="shared" si="62"/>
        <v>1</v>
      </c>
      <c r="P173" s="134" t="str">
        <f t="shared" si="62"/>
        <v>N/A</v>
      </c>
      <c r="Q173" s="74" t="str">
        <f t="shared" si="62"/>
        <v xml:space="preserve">SplitHeatPump  </v>
      </c>
      <c r="R173" s="87">
        <f>IF(AND(ISNUMBER(F173), F173&gt;0), 1, 0)</f>
        <v>0</v>
      </c>
      <c r="S173" s="72">
        <f>IF(AND(ISNUMBER(G173), G173&gt;0), 1, 0)</f>
        <v>1</v>
      </c>
      <c r="T173" s="72" t="s">
        <v>0</v>
      </c>
      <c r="U173" s="73" t="str">
        <f t="shared" si="56"/>
        <v>DuctlessMultiSplitHeatPump - Ductless multi-split heat pump system</v>
      </c>
      <c r="W173" t="s">
        <v>538</v>
      </c>
    </row>
    <row r="174" spans="1:23" x14ac:dyDescent="0.3">
      <c r="C174" s="72">
        <f t="shared" si="57"/>
        <v>2016</v>
      </c>
      <c r="D174" s="7">
        <f t="shared" si="51"/>
        <v>2017</v>
      </c>
      <c r="E174" t="s">
        <v>534</v>
      </c>
      <c r="F174" s="81" t="s">
        <v>156</v>
      </c>
      <c r="G174" s="12">
        <v>7.7</v>
      </c>
      <c r="H174" s="87">
        <f t="shared" ref="H174:Q174" si="63">H89</f>
        <v>1</v>
      </c>
      <c r="I174" s="72">
        <f t="shared" si="63"/>
        <v>0</v>
      </c>
      <c r="J174" s="189">
        <f t="shared" si="63"/>
        <v>1</v>
      </c>
      <c r="K174" s="72">
        <f t="shared" si="63"/>
        <v>1</v>
      </c>
      <c r="L174" s="72">
        <f t="shared" si="63"/>
        <v>0</v>
      </c>
      <c r="M174" s="72">
        <f t="shared" si="63"/>
        <v>0</v>
      </c>
      <c r="N174" s="114">
        <f t="shared" si="63"/>
        <v>68</v>
      </c>
      <c r="O174" s="190">
        <f t="shared" si="63"/>
        <v>1</v>
      </c>
      <c r="P174" s="134" t="str">
        <f t="shared" si="63"/>
        <v>N/A</v>
      </c>
      <c r="Q174" s="74" t="str">
        <f t="shared" si="63"/>
        <v xml:space="preserve">SplitHeatPump  </v>
      </c>
      <c r="R174" s="87">
        <f>IF(AND(ISNUMBER(F174), F174&gt;0), 1, 0)</f>
        <v>0</v>
      </c>
      <c r="S174" s="72">
        <f>IF(AND(ISNUMBER(G174), G174&gt;0), 1, 0)</f>
        <v>1</v>
      </c>
      <c r="T174" s="72" t="s">
        <v>0</v>
      </c>
      <c r="U174" s="73" t="str">
        <f t="shared" si="56"/>
        <v>DuctlessVRFHeatPump - Ductless variable refrigerant flow (VRF) heat pump system</v>
      </c>
      <c r="W174" t="s">
        <v>538</v>
      </c>
    </row>
    <row r="175" spans="1:23" x14ac:dyDescent="0.3">
      <c r="C175" s="72">
        <f t="shared" si="57"/>
        <v>2016</v>
      </c>
      <c r="D175" s="7">
        <f t="shared" si="51"/>
        <v>2017</v>
      </c>
      <c r="E175" t="s">
        <v>146</v>
      </c>
      <c r="F175" s="81" t="s">
        <v>156</v>
      </c>
      <c r="G175" s="64">
        <v>8</v>
      </c>
      <c r="H175" s="87">
        <f t="shared" ref="H175:Q175" si="64">H90</f>
        <v>1</v>
      </c>
      <c r="I175" s="72">
        <f t="shared" si="64"/>
        <v>1</v>
      </c>
      <c r="J175" s="72">
        <f t="shared" si="64"/>
        <v>1</v>
      </c>
      <c r="K175" s="72">
        <f t="shared" si="64"/>
        <v>1</v>
      </c>
      <c r="L175" s="72">
        <f t="shared" si="64"/>
        <v>0</v>
      </c>
      <c r="M175" s="72">
        <f t="shared" si="64"/>
        <v>0</v>
      </c>
      <c r="N175" s="114">
        <f t="shared" si="64"/>
        <v>68</v>
      </c>
      <c r="O175" s="114">
        <f t="shared" si="64"/>
        <v>0</v>
      </c>
      <c r="P175" s="90" t="str">
        <f t="shared" si="64"/>
        <v xml:space="preserve">SplitHeatPump  </v>
      </c>
      <c r="Q175" s="73" t="str">
        <f t="shared" si="64"/>
        <v>N/A</v>
      </c>
      <c r="R175" s="110">
        <f>IF(AND(ISNUMBER(F175), F175&gt;0), 1, 0)</f>
        <v>0</v>
      </c>
      <c r="S175" s="7">
        <f>IF(AND(ISNUMBER(G175), G175&gt;0), 1, 0)</f>
        <v>1</v>
      </c>
      <c r="T175" s="72" t="s">
        <v>0</v>
      </c>
      <c r="U175" s="73" t="str">
        <f t="shared" si="56"/>
        <v xml:space="preserve">PkgHeatPump - Heating side of central packaged heat pump          </v>
      </c>
    </row>
    <row r="176" spans="1:23" x14ac:dyDescent="0.3">
      <c r="C176" s="72">
        <f t="shared" si="57"/>
        <v>2016</v>
      </c>
      <c r="D176" s="7">
        <f t="shared" si="51"/>
        <v>2017</v>
      </c>
      <c r="E176" t="s">
        <v>147</v>
      </c>
      <c r="F176" s="81" t="s">
        <v>156</v>
      </c>
      <c r="G176" s="13">
        <v>0</v>
      </c>
      <c r="H176" s="87">
        <f t="shared" ref="H176:Q176" si="65">H91</f>
        <v>0</v>
      </c>
      <c r="I176" s="72">
        <f t="shared" si="65"/>
        <v>1</v>
      </c>
      <c r="J176" s="72">
        <f t="shared" si="65"/>
        <v>1</v>
      </c>
      <c r="K176" s="72">
        <f t="shared" si="65"/>
        <v>1</v>
      </c>
      <c r="L176" s="72">
        <f t="shared" si="65"/>
        <v>0</v>
      </c>
      <c r="M176" s="72">
        <f t="shared" si="65"/>
        <v>0</v>
      </c>
      <c r="N176" s="114">
        <f t="shared" si="65"/>
        <v>68</v>
      </c>
      <c r="O176" s="114">
        <f t="shared" si="65"/>
        <v>0</v>
      </c>
      <c r="P176" s="90" t="str">
        <f t="shared" si="65"/>
        <v xml:space="preserve">SplitHeatPump  </v>
      </c>
      <c r="Q176" s="73" t="str">
        <f t="shared" si="65"/>
        <v>N/A</v>
      </c>
      <c r="R176" s="110">
        <f>IF(AND(ISNUMBER(F176), F176&gt;0), 1, 0)</f>
        <v>0</v>
      </c>
      <c r="S176" s="7">
        <f>IF(AND(ISNUMBER(G176), G176&gt;0), 1, 0)</f>
        <v>0</v>
      </c>
      <c r="T176" s="72" t="s">
        <v>0</v>
      </c>
      <c r="U176" s="73" t="str">
        <f t="shared" si="56"/>
        <v>LrgPkgHeatPump - Heating side of large (&gt;= 65 kBtuh) packaged unit</v>
      </c>
    </row>
    <row r="177" spans="2:21" x14ac:dyDescent="0.3">
      <c r="C177" s="72">
        <f t="shared" si="57"/>
        <v>2016</v>
      </c>
      <c r="D177" s="7">
        <f t="shared" si="51"/>
        <v>2017</v>
      </c>
      <c r="E177" t="s">
        <v>148</v>
      </c>
      <c r="F177" s="81" t="s">
        <v>156</v>
      </c>
      <c r="G177" s="64">
        <v>7.4</v>
      </c>
      <c r="H177" s="87">
        <f t="shared" ref="H177:Q177" si="66">H92</f>
        <v>1</v>
      </c>
      <c r="I177" s="72">
        <f t="shared" si="66"/>
        <v>0</v>
      </c>
      <c r="J177" s="72">
        <f t="shared" si="66"/>
        <v>1</v>
      </c>
      <c r="K177" s="72">
        <f t="shared" si="66"/>
        <v>1</v>
      </c>
      <c r="L177" s="72">
        <f t="shared" si="66"/>
        <v>0</v>
      </c>
      <c r="M177" s="72">
        <f t="shared" si="66"/>
        <v>0</v>
      </c>
      <c r="N177" s="114">
        <f t="shared" si="66"/>
        <v>68</v>
      </c>
      <c r="O177" s="114">
        <f t="shared" si="66"/>
        <v>1</v>
      </c>
      <c r="P177" s="90" t="str">
        <f t="shared" si="66"/>
        <v>N/A</v>
      </c>
      <c r="Q177" s="73" t="str">
        <f t="shared" si="66"/>
        <v xml:space="preserve">SplitHeatPump  </v>
      </c>
      <c r="R177" s="110">
        <f>IF(AND(ISNUMBER(F177), F177&gt;0), 1, 0)</f>
        <v>0</v>
      </c>
      <c r="S177" s="7">
        <f>IF(AND(ISNUMBER(G177), G177&gt;0), 1, 0)</f>
        <v>1</v>
      </c>
      <c r="T177" s="72" t="s">
        <v>0</v>
      </c>
      <c r="U177" s="73" t="str">
        <f t="shared" si="56"/>
        <v xml:space="preserve">RoomHeatPump - Heating side of non-central room A/C system        </v>
      </c>
    </row>
    <row r="178" spans="2:21" x14ac:dyDescent="0.3">
      <c r="C178" s="72">
        <f t="shared" si="57"/>
        <v>2016</v>
      </c>
      <c r="D178" s="7">
        <f t="shared" si="51"/>
        <v>2017</v>
      </c>
      <c r="E178" t="s">
        <v>149</v>
      </c>
      <c r="F178" s="81" t="s">
        <v>156</v>
      </c>
      <c r="G178" s="12">
        <v>8.1999999999999993</v>
      </c>
      <c r="H178" s="87">
        <f t="shared" ref="H178:Q178" si="67">H93</f>
        <v>1</v>
      </c>
      <c r="I178" s="72">
        <f t="shared" si="67"/>
        <v>-1</v>
      </c>
      <c r="J178" s="72">
        <f t="shared" si="67"/>
        <v>0</v>
      </c>
      <c r="K178" s="72">
        <f t="shared" si="67"/>
        <v>1</v>
      </c>
      <c r="L178" s="72">
        <f t="shared" si="67"/>
        <v>0</v>
      </c>
      <c r="M178" s="72">
        <f t="shared" si="67"/>
        <v>0</v>
      </c>
      <c r="N178" s="114">
        <f t="shared" si="67"/>
        <v>-1</v>
      </c>
      <c r="O178" s="114">
        <f t="shared" si="67"/>
        <v>0</v>
      </c>
      <c r="P178" s="90" t="str">
        <f t="shared" si="67"/>
        <v xml:space="preserve">SplitHeatPump  </v>
      </c>
      <c r="Q178" s="73" t="str">
        <f t="shared" si="67"/>
        <v xml:space="preserve">SplitHeatPump  </v>
      </c>
      <c r="R178" s="110">
        <f>IF(AND(ISNUMBER(F178), F178&gt;0), 1, 0)</f>
        <v>0</v>
      </c>
      <c r="S178" s="7">
        <f>IF(AND(ISNUMBER(G178), G178&gt;0), 1, 0)</f>
        <v>1</v>
      </c>
      <c r="T178" s="72" t="s">
        <v>0</v>
      </c>
      <c r="U178" s="73" t="str">
        <f t="shared" si="56"/>
        <v xml:space="preserve">Electric - All electric heating systems other than heat pump      </v>
      </c>
    </row>
    <row r="179" spans="2:21" x14ac:dyDescent="0.3">
      <c r="C179" s="72">
        <f t="shared" si="50"/>
        <v>2016</v>
      </c>
      <c r="D179" s="7">
        <f t="shared" si="51"/>
        <v>2017</v>
      </c>
      <c r="E179" t="s">
        <v>150</v>
      </c>
      <c r="F179" s="81" t="s">
        <v>156</v>
      </c>
      <c r="G179" s="80" t="s">
        <v>157</v>
      </c>
      <c r="H179" s="87">
        <f t="shared" ref="H179:Q179" si="68">H94</f>
        <v>1</v>
      </c>
      <c r="I179" s="72">
        <f t="shared" si="68"/>
        <v>-1</v>
      </c>
      <c r="J179" s="72">
        <f t="shared" si="68"/>
        <v>0</v>
      </c>
      <c r="K179" s="72">
        <f t="shared" si="68"/>
        <v>0</v>
      </c>
      <c r="L179" s="72">
        <f t="shared" si="68"/>
        <v>1</v>
      </c>
      <c r="M179" s="72">
        <f t="shared" si="68"/>
        <v>0</v>
      </c>
      <c r="N179" s="114">
        <f t="shared" si="68"/>
        <v>-1</v>
      </c>
      <c r="O179" s="114">
        <f t="shared" si="68"/>
        <v>0</v>
      </c>
      <c r="P179" s="90" t="str">
        <f t="shared" si="68"/>
        <v xml:space="preserve">CntrlFurnace   </v>
      </c>
      <c r="Q179" s="73" t="str">
        <f t="shared" si="68"/>
        <v xml:space="preserve">CntrlFurnace   </v>
      </c>
      <c r="R179" s="110">
        <f>IF(AND(ISNUMBER(F179), F179&gt;0), 1, 0)</f>
        <v>0</v>
      </c>
      <c r="S179" s="7">
        <f>IF(AND(ISNUMBER(G179), G179&gt;0), 1, 0)</f>
        <v>0</v>
      </c>
      <c r="T179" s="72" t="s">
        <v>0</v>
      </c>
      <c r="U179" s="73" t="str">
        <f t="shared" si="56"/>
        <v xml:space="preserve">CombHydro - Water heating system can be storage gas/elec/ht pump  </v>
      </c>
    </row>
    <row r="180" spans="2:21" x14ac:dyDescent="0.3">
      <c r="C180" s="72">
        <f t="shared" si="50"/>
        <v>2016</v>
      </c>
      <c r="D180" s="7">
        <f t="shared" si="51"/>
        <v>2017</v>
      </c>
      <c r="E180" t="s">
        <v>523</v>
      </c>
      <c r="F180" s="81" t="s">
        <v>156</v>
      </c>
      <c r="G180" s="80" t="s">
        <v>157</v>
      </c>
      <c r="H180" s="87">
        <f t="shared" ref="H180:Q180" si="69">H95</f>
        <v>1</v>
      </c>
      <c r="I180" s="72">
        <f t="shared" si="69"/>
        <v>-1</v>
      </c>
      <c r="J180" s="72">
        <f t="shared" si="69"/>
        <v>0</v>
      </c>
      <c r="K180" s="72">
        <f t="shared" si="69"/>
        <v>1</v>
      </c>
      <c r="L180" s="72">
        <f t="shared" si="69"/>
        <v>0</v>
      </c>
      <c r="M180" s="72">
        <f t="shared" si="69"/>
        <v>0</v>
      </c>
      <c r="N180" s="114">
        <f t="shared" si="69"/>
        <v>-1</v>
      </c>
      <c r="O180" s="114">
        <f t="shared" si="69"/>
        <v>0</v>
      </c>
      <c r="P180" s="90" t="str">
        <f t="shared" si="69"/>
        <v xml:space="preserve">SplitHeatPump  </v>
      </c>
      <c r="Q180" s="73" t="str">
        <f t="shared" si="69"/>
        <v xml:space="preserve">SplitHeatPump  </v>
      </c>
      <c r="R180" s="110">
        <f>IF(AND(ISNUMBER(F180), F180&gt;0), 1, 0)</f>
        <v>0</v>
      </c>
      <c r="S180" s="7">
        <f>IF(AND(ISNUMBER(G180), G180&gt;0), 1, 0)</f>
        <v>0</v>
      </c>
      <c r="T180" s="72" t="s">
        <v>0</v>
      </c>
      <c r="U180" s="73" t="str">
        <f t="shared" si="56"/>
        <v xml:space="preserve">CombHydro - Water heating system can be storage gas/elec/ht pump  </v>
      </c>
    </row>
    <row r="181" spans="2:21" x14ac:dyDescent="0.3">
      <c r="C181" s="72">
        <f t="shared" si="50"/>
        <v>2016</v>
      </c>
      <c r="D181" s="7">
        <f t="shared" si="51"/>
        <v>2017</v>
      </c>
      <c r="E181" t="s">
        <v>371</v>
      </c>
      <c r="F181" s="81" t="s">
        <v>156</v>
      </c>
      <c r="G181" s="80" t="s">
        <v>157</v>
      </c>
      <c r="H181" s="87">
        <f t="shared" ref="H181:Q181" si="70">H96</f>
        <v>1</v>
      </c>
      <c r="I181" s="72">
        <f t="shared" si="70"/>
        <v>-1</v>
      </c>
      <c r="J181" s="72">
        <f t="shared" si="70"/>
        <v>1</v>
      </c>
      <c r="K181" s="72">
        <f t="shared" si="70"/>
        <v>1</v>
      </c>
      <c r="L181" s="72">
        <f t="shared" si="70"/>
        <v>0</v>
      </c>
      <c r="M181" s="72">
        <f t="shared" si="70"/>
        <v>1</v>
      </c>
      <c r="N181" s="114">
        <f t="shared" si="70"/>
        <v>68</v>
      </c>
      <c r="O181" s="114">
        <f t="shared" si="70"/>
        <v>0</v>
      </c>
      <c r="P181" s="90" t="str">
        <f t="shared" si="70"/>
        <v xml:space="preserve">SplitHeatPump  </v>
      </c>
      <c r="Q181" s="73" t="str">
        <f t="shared" si="70"/>
        <v xml:space="preserve">SplitHeatPump  </v>
      </c>
      <c r="R181" s="110">
        <f>IF(AND(ISNUMBER(F181), F181&gt;0), 1, 0)</f>
        <v>0</v>
      </c>
      <c r="S181" s="7">
        <f>IF(AND(ISNUMBER(G181), G181&gt;0), 1, 0)</f>
        <v>0</v>
      </c>
      <c r="T181" s="72" t="s">
        <v>0</v>
      </c>
      <c r="U181" s="73" t="str">
        <f t="shared" si="56"/>
        <v>AirToWaterHeatPump - Air to water heat pump (able to heat DHW)</v>
      </c>
    </row>
    <row r="182" spans="2:21" x14ac:dyDescent="0.3">
      <c r="C182" s="72">
        <f t="shared" si="50"/>
        <v>2016</v>
      </c>
      <c r="D182" s="7">
        <f t="shared" si="51"/>
        <v>2017</v>
      </c>
      <c r="E182" t="s">
        <v>370</v>
      </c>
      <c r="F182" s="81" t="s">
        <v>156</v>
      </c>
      <c r="G182" s="12">
        <v>8.1999999999999993</v>
      </c>
      <c r="H182" s="87">
        <f t="shared" ref="H182:Q182" si="71">H97</f>
        <v>1</v>
      </c>
      <c r="I182" s="72">
        <f t="shared" si="71"/>
        <v>-1</v>
      </c>
      <c r="J182" s="72">
        <f t="shared" si="71"/>
        <v>1</v>
      </c>
      <c r="K182" s="72">
        <f t="shared" si="71"/>
        <v>1</v>
      </c>
      <c r="L182" s="72">
        <f t="shared" si="71"/>
        <v>0</v>
      </c>
      <c r="M182" s="72">
        <f t="shared" si="71"/>
        <v>1</v>
      </c>
      <c r="N182" s="114">
        <f t="shared" si="71"/>
        <v>68</v>
      </c>
      <c r="O182" s="114">
        <f t="shared" si="71"/>
        <v>1</v>
      </c>
      <c r="P182" s="90" t="str">
        <f t="shared" si="71"/>
        <v xml:space="preserve">SplitHeatPump  </v>
      </c>
      <c r="Q182" s="73" t="str">
        <f t="shared" si="71"/>
        <v xml:space="preserve">SplitHeatPump  </v>
      </c>
      <c r="R182" s="110">
        <f>IF(AND(ISNUMBER(F182), F182&gt;0), 1, 0)</f>
        <v>0</v>
      </c>
      <c r="S182" s="7">
        <f>IF(AND(ISNUMBER(G182), G182&gt;0), 1, 0)</f>
        <v>1</v>
      </c>
      <c r="T182" s="72" t="s">
        <v>0</v>
      </c>
      <c r="U182" s="73" t="str">
        <f t="shared" si="56"/>
        <v>GroundSourceHeatPump - Ground source heat pump (able to heat DHW)</v>
      </c>
    </row>
    <row r="183" spans="2:21" x14ac:dyDescent="0.3">
      <c r="D183" s="79" t="s">
        <v>156</v>
      </c>
      <c r="E183" s="77" t="s">
        <v>158</v>
      </c>
      <c r="F183" s="77"/>
      <c r="G183" s="77"/>
      <c r="H183" s="77"/>
      <c r="I183" s="77"/>
      <c r="J183" s="77"/>
      <c r="K183" s="77"/>
      <c r="L183" s="77"/>
      <c r="M183" s="77"/>
      <c r="N183" s="77"/>
      <c r="O183" s="77"/>
      <c r="P183" s="78"/>
      <c r="Q183" s="78"/>
      <c r="R183" s="78"/>
      <c r="S183" s="78"/>
    </row>
    <row r="184" spans="2:21" x14ac:dyDescent="0.3">
      <c r="D184" s="80" t="s">
        <v>157</v>
      </c>
      <c r="E184" s="77" t="s">
        <v>159</v>
      </c>
      <c r="F184" s="77"/>
      <c r="G184" s="77"/>
      <c r="H184" s="77"/>
      <c r="I184" s="77"/>
      <c r="J184" s="77"/>
      <c r="K184" s="77"/>
      <c r="L184" s="77"/>
      <c r="M184" s="77"/>
      <c r="N184" s="77"/>
      <c r="O184" s="77"/>
      <c r="P184" s="78"/>
      <c r="Q184" s="78"/>
      <c r="R184" s="78"/>
      <c r="S184" s="78"/>
    </row>
    <row r="185" spans="2:21" x14ac:dyDescent="0.3">
      <c r="B185" s="31" t="s">
        <v>51</v>
      </c>
      <c r="C185" s="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CA13ClimateZoneDesignDay</vt:lpstr>
      <vt:lpstr>CA13ClimateZoneDesignDay v3b</vt:lpstr>
      <vt:lpstr>CAClimateZoneInletMainsTemp</vt:lpstr>
      <vt:lpstr>CAClimateZoneDHWASHPAdj</vt:lpstr>
      <vt:lpstr>DHWTankAreaCoefs</vt:lpstr>
      <vt:lpstr>CARes_DHWTables</vt:lpstr>
      <vt:lpstr>CA13SlabEdgeInsulation</vt:lpstr>
      <vt:lpstr>CA13MaterialLibraryMap</vt:lpstr>
      <vt:lpstr>CA13HeatingEquipment</vt:lpstr>
      <vt:lpstr>CA13CoolingEquipment</vt:lpstr>
      <vt:lpstr>CA13DistributionSystems</vt:lpstr>
    </vt:vector>
  </TitlesOfParts>
  <Company>Wrightsoft Corp.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Criswell</dc:creator>
  <cp:lastModifiedBy>David</cp:lastModifiedBy>
  <dcterms:created xsi:type="dcterms:W3CDTF">2013-01-03T03:21:39Z</dcterms:created>
  <dcterms:modified xsi:type="dcterms:W3CDTF">2016-08-29T22:16:24Z</dcterms:modified>
</cp:coreProperties>
</file>