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9435" windowHeight="5475"/>
  </bookViews>
  <sheets>
    <sheet name="CSOFLOWS" sheetId="1" r:id="rId1"/>
  </sheets>
  <calcPr calcId="145621"/>
</workbook>
</file>

<file path=xl/calcChain.xml><?xml version="1.0" encoding="utf-8"?>
<calcChain xmlns="http://schemas.openxmlformats.org/spreadsheetml/2006/main">
  <c r="AJ48" i="1" l="1"/>
  <c r="H48" i="1" l="1"/>
  <c r="AI28" i="1" l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 l="1"/>
  <c r="AF48" i="1" l="1"/>
  <c r="AE48" i="1"/>
  <c r="AD48" i="1"/>
  <c r="AC48" i="1"/>
  <c r="AB48" i="1"/>
  <c r="AA48" i="1"/>
  <c r="Z48" i="1"/>
  <c r="Y48" i="1"/>
  <c r="X48" i="1"/>
  <c r="W48" i="1"/>
  <c r="V48" i="1"/>
  <c r="P48" i="1" l="1"/>
  <c r="O48" i="1"/>
  <c r="N48" i="1"/>
  <c r="M48" i="1"/>
  <c r="L48" i="1"/>
  <c r="K48" i="1"/>
  <c r="J48" i="1"/>
  <c r="E48" i="1" l="1"/>
  <c r="F48" i="1"/>
  <c r="G48" i="1"/>
  <c r="I48" i="1"/>
  <c r="Q48" i="1"/>
  <c r="R48" i="1"/>
  <c r="S48" i="1"/>
  <c r="T48" i="1"/>
  <c r="U48" i="1"/>
  <c r="AG48" i="1"/>
  <c r="AH48" i="1"/>
  <c r="D48" i="1"/>
  <c r="AI48" i="1" l="1"/>
  <c r="AM48" i="1" s="1"/>
</calcChain>
</file>

<file path=xl/sharedStrings.xml><?xml version="1.0" encoding="utf-8"?>
<sst xmlns="http://schemas.openxmlformats.org/spreadsheetml/2006/main" count="163" uniqueCount="94">
  <si>
    <t>TOTAL</t>
  </si>
  <si>
    <t>START</t>
  </si>
  <si>
    <t>LOCATION:</t>
  </si>
  <si>
    <t>EVENT</t>
  </si>
  <si>
    <t>DATE</t>
  </si>
  <si>
    <t>TOTALS</t>
  </si>
  <si>
    <t>CSO</t>
  </si>
  <si>
    <t>NO.</t>
  </si>
  <si>
    <t>RAINFALL</t>
  </si>
  <si>
    <t>DISCHARGE</t>
  </si>
  <si>
    <t>COMMENTS</t>
  </si>
  <si>
    <t>END</t>
  </si>
  <si>
    <t>VOLUME</t>
  </si>
  <si>
    <t>(GALLONS)</t>
  </si>
  <si>
    <t>(INCHES)</t>
  </si>
  <si>
    <t>INTENSITY</t>
  </si>
  <si>
    <t>(INCHES/HR)</t>
  </si>
  <si>
    <t>CSO DISCHARGE EVENT</t>
  </si>
  <si>
    <t>CSO NO.</t>
  </si>
  <si>
    <t>PRECIPITATION EVENT</t>
  </si>
  <si>
    <t>DISCHARGE VOLUME (GALLONS) OR BLOCK ACTIVITY("1")</t>
  </si>
  <si>
    <t>Doc Num: DEPLW0462          CSO Activity &amp; Volumes.xlsx (rev. 10/18/16)</t>
  </si>
  <si>
    <t>MAXIMUM</t>
  </si>
  <si>
    <t>Arcadia St PS</t>
  </si>
  <si>
    <t>Tukey's Siphon</t>
  </si>
  <si>
    <t>Randall St</t>
  </si>
  <si>
    <t>Johansen St</t>
  </si>
  <si>
    <t>Ocean Ave</t>
  </si>
  <si>
    <t>Clifton St</t>
  </si>
  <si>
    <t>George St</t>
  </si>
  <si>
    <t>Mackworth St</t>
  </si>
  <si>
    <t>Codman St</t>
  </si>
  <si>
    <t>Vannah Ave</t>
  </si>
  <si>
    <t>Forest at Belmont</t>
  </si>
  <si>
    <t>Forest at Coyle</t>
  </si>
  <si>
    <t>Dartmouth at Baxter</t>
  </si>
  <si>
    <t>Bank Rd</t>
  </si>
  <si>
    <t>Preble at Marginal</t>
  </si>
  <si>
    <t>Franklin at Marginal</t>
  </si>
  <si>
    <t>Anderson at Fox</t>
  </si>
  <si>
    <t>Northeast PS</t>
  </si>
  <si>
    <t>India St PS</t>
  </si>
  <si>
    <t>Franklin at Middle</t>
  </si>
  <si>
    <t>Long Wharf</t>
  </si>
  <si>
    <t>Maple St</t>
  </si>
  <si>
    <t>Clark St</t>
  </si>
  <si>
    <t>Emery St</t>
  </si>
  <si>
    <t>Commercial St</t>
  </si>
  <si>
    <t>Saint John St</t>
  </si>
  <si>
    <t>Thompson's Pt PS</t>
  </si>
  <si>
    <t>Fore River PS</t>
  </si>
  <si>
    <t>Rowe Ave</t>
  </si>
  <si>
    <t>Warren Ave 60"</t>
  </si>
  <si>
    <t>Warren Ave 24"</t>
  </si>
  <si>
    <t>CSO 002</t>
  </si>
  <si>
    <t>CSO 004</t>
  </si>
  <si>
    <t>CSO 005</t>
  </si>
  <si>
    <t>CSO 006</t>
  </si>
  <si>
    <t>CSO 007</t>
  </si>
  <si>
    <t>CSO 008</t>
  </si>
  <si>
    <t>CSO 009</t>
  </si>
  <si>
    <t>CSO 010</t>
  </si>
  <si>
    <t>CSO 011</t>
  </si>
  <si>
    <t>CSO 012</t>
  </si>
  <si>
    <t>CSO 013</t>
  </si>
  <si>
    <t>CSO 014</t>
  </si>
  <si>
    <t>CSO 015</t>
  </si>
  <si>
    <t>CSO 016</t>
  </si>
  <si>
    <t>CSO 017</t>
  </si>
  <si>
    <t>CSO 018</t>
  </si>
  <si>
    <t>CSO 019</t>
  </si>
  <si>
    <t>CSO 020</t>
  </si>
  <si>
    <t>CSO 023</t>
  </si>
  <si>
    <t>CSO 024</t>
  </si>
  <si>
    <t>CSO 025</t>
  </si>
  <si>
    <t>CSO 026</t>
  </si>
  <si>
    <t>CSO 027</t>
  </si>
  <si>
    <t>CSO 028</t>
  </si>
  <si>
    <t>CSO 029</t>
  </si>
  <si>
    <t>CSO 030</t>
  </si>
  <si>
    <t>CSO 032</t>
  </si>
  <si>
    <t>CSO 033</t>
  </si>
  <si>
    <t>CSO 039</t>
  </si>
  <si>
    <t>CSO 042</t>
  </si>
  <si>
    <t>CSO 043</t>
  </si>
  <si>
    <t>Orange boxes indicate SWMM data</t>
  </si>
  <si>
    <t>WET WEATHER</t>
  </si>
  <si>
    <t>% OF WET</t>
  </si>
  <si>
    <t>FLOW</t>
  </si>
  <si>
    <t>WEATHER FLOW</t>
  </si>
  <si>
    <t>TREATED AT</t>
  </si>
  <si>
    <t>EEWWTF *</t>
  </si>
  <si>
    <t>EEWWTF</t>
  </si>
  <si>
    <t>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</si>
</sst>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1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MS Sans Serif"/>
      <family val="2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 applyProtection="1"/>
    <xf numFmtId="0" fontId="3" fillId="0" borderId="0" xfId="0" applyFont="1" applyAlignment="1" applyProtection="1">
      <alignment horizontal="center"/>
    </xf>
    <xf numFmtId="0" fontId="3" fillId="0" borderId="16" xfId="0" applyFont="1" applyBorder="1" applyAlignment="1" applyProtection="1">
      <alignment horizontal="center"/>
    </xf>
    <xf numFmtId="0" fontId="3" fillId="0" borderId="8" xfId="0" applyFont="1" applyBorder="1" applyAlignment="1" applyProtection="1">
      <alignment horizontal="center"/>
    </xf>
    <xf numFmtId="0" fontId="3" fillId="0" borderId="17" xfId="0" applyFont="1" applyBorder="1" applyAlignment="1" applyProtection="1">
      <alignment horizontal="center"/>
    </xf>
    <xf numFmtId="0" fontId="3" fillId="0" borderId="11" xfId="0" applyFont="1" applyBorder="1" applyAlignment="1" applyProtection="1">
      <alignment horizontal="center"/>
    </xf>
    <xf numFmtId="0" fontId="3" fillId="0" borderId="10" xfId="0" applyFont="1" applyBorder="1" applyAlignment="1" applyProtection="1">
      <alignment horizontal="center"/>
    </xf>
    <xf numFmtId="0" fontId="3" fillId="0" borderId="24" xfId="0" applyFont="1" applyBorder="1" applyAlignment="1" applyProtection="1">
      <alignment horizontal="center"/>
    </xf>
    <xf numFmtId="0" fontId="3" fillId="0" borderId="25" xfId="0" applyFont="1" applyBorder="1" applyAlignment="1" applyProtection="1">
      <alignment horizontal="center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14" fontId="4" fillId="0" borderId="19" xfId="0" applyNumberFormat="1" applyFont="1" applyBorder="1" applyAlignment="1" applyProtection="1">
      <alignment horizontal="center"/>
      <protection locked="0"/>
    </xf>
    <xf numFmtId="2" fontId="4" fillId="0" borderId="13" xfId="0" applyNumberFormat="1" applyFont="1" applyBorder="1" applyAlignment="1" applyProtection="1">
      <alignment horizontal="right"/>
      <protection locked="0"/>
    </xf>
    <xf numFmtId="2" fontId="4" fillId="0" borderId="3" xfId="0" applyNumberFormat="1" applyFont="1" applyBorder="1" applyAlignment="1" applyProtection="1">
      <alignment horizontal="right"/>
      <protection locked="0"/>
    </xf>
    <xf numFmtId="14" fontId="4" fillId="0" borderId="3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left"/>
      <protection locked="0"/>
    </xf>
    <xf numFmtId="3" fontId="3" fillId="0" borderId="0" xfId="0" applyNumberFormat="1" applyFont="1" applyBorder="1" applyAlignment="1" applyProtection="1">
      <alignment horizontal="right"/>
      <protection locked="0"/>
    </xf>
    <xf numFmtId="2" fontId="3" fillId="0" borderId="0" xfId="0" applyNumberFormat="1" applyFont="1" applyBorder="1" applyAlignment="1" applyProtection="1">
      <alignment horizontal="right"/>
      <protection locked="0"/>
    </xf>
    <xf numFmtId="0" fontId="3" fillId="0" borderId="20" xfId="0" applyFont="1" applyBorder="1" applyAlignment="1" applyProtection="1">
      <alignment horizontal="center"/>
    </xf>
    <xf numFmtId="0" fontId="3" fillId="0" borderId="35" xfId="0" applyFont="1" applyBorder="1" applyAlignment="1" applyProtection="1">
      <alignment horizontal="center"/>
    </xf>
    <xf numFmtId="2" fontId="4" fillId="0" borderId="15" xfId="0" applyNumberFormat="1" applyFont="1" applyBorder="1" applyAlignment="1" applyProtection="1">
      <alignment horizontal="right"/>
      <protection locked="0"/>
    </xf>
    <xf numFmtId="14" fontId="7" fillId="0" borderId="0" xfId="0" applyNumberFormat="1" applyFont="1" applyBorder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0" fontId="6" fillId="0" borderId="0" xfId="0" applyFont="1" applyAlignment="1" applyProtection="1">
      <alignment horizontal="right"/>
      <protection locked="0"/>
    </xf>
    <xf numFmtId="0" fontId="4" fillId="0" borderId="26" xfId="0" applyFont="1" applyBorder="1" applyAlignment="1" applyProtection="1">
      <alignment horizontal="center"/>
      <protection locked="0"/>
    </xf>
    <xf numFmtId="3" fontId="4" fillId="0" borderId="13" xfId="0" applyNumberFormat="1" applyFont="1" applyBorder="1" applyAlignment="1" applyProtection="1">
      <alignment horizontal="right"/>
      <protection locked="0"/>
    </xf>
    <xf numFmtId="3" fontId="4" fillId="0" borderId="4" xfId="0" applyNumberFormat="1" applyFont="1" applyBorder="1" applyAlignment="1" applyProtection="1">
      <alignment horizontal="right"/>
      <protection locked="0"/>
    </xf>
    <xf numFmtId="3" fontId="4" fillId="0" borderId="37" xfId="0" applyNumberFormat="1" applyFont="1" applyBorder="1" applyAlignment="1" applyProtection="1">
      <alignment horizontal="right"/>
      <protection locked="0"/>
    </xf>
    <xf numFmtId="3" fontId="4" fillId="0" borderId="38" xfId="0" applyNumberFormat="1" applyFont="1" applyBorder="1" applyAlignment="1" applyProtection="1">
      <alignment horizontal="right"/>
      <protection locked="0"/>
    </xf>
    <xf numFmtId="3" fontId="4" fillId="0" borderId="32" xfId="0" applyNumberFormat="1" applyFont="1" applyBorder="1" applyAlignment="1" applyProtection="1">
      <alignment horizontal="right"/>
      <protection locked="0"/>
    </xf>
    <xf numFmtId="0" fontId="4" fillId="0" borderId="4" xfId="0" applyFont="1" applyBorder="1" applyProtection="1">
      <protection locked="0"/>
    </xf>
    <xf numFmtId="3" fontId="4" fillId="0" borderId="1" xfId="0" applyNumberFormat="1" applyFont="1" applyBorder="1" applyAlignment="1" applyProtection="1">
      <alignment horizontal="right"/>
      <protection locked="0"/>
    </xf>
    <xf numFmtId="3" fontId="4" fillId="0" borderId="33" xfId="0" applyNumberFormat="1" applyFont="1" applyBorder="1" applyAlignment="1" applyProtection="1">
      <alignment horizontal="right"/>
      <protection locked="0"/>
    </xf>
    <xf numFmtId="3" fontId="4" fillId="0" borderId="15" xfId="0" applyNumberFormat="1" applyFont="1" applyBorder="1" applyAlignment="1" applyProtection="1">
      <alignment horizontal="right"/>
      <protection locked="0"/>
    </xf>
    <xf numFmtId="3" fontId="4" fillId="0" borderId="14" xfId="0" applyNumberFormat="1" applyFont="1" applyBorder="1" applyAlignment="1" applyProtection="1">
      <alignment horizontal="right"/>
      <protection locked="0"/>
    </xf>
    <xf numFmtId="3" fontId="4" fillId="0" borderId="36" xfId="0" applyNumberFormat="1" applyFont="1" applyBorder="1" applyAlignment="1" applyProtection="1">
      <alignment horizontal="right"/>
      <protection locked="0"/>
    </xf>
    <xf numFmtId="3" fontId="4" fillId="0" borderId="22" xfId="0" applyNumberFormat="1" applyFont="1" applyBorder="1" applyAlignment="1" applyProtection="1">
      <alignment horizontal="right"/>
      <protection locked="0"/>
    </xf>
    <xf numFmtId="49" fontId="3" fillId="0" borderId="17" xfId="0" applyNumberFormat="1" applyFont="1" applyBorder="1" applyAlignment="1" applyProtection="1">
      <alignment horizontal="center"/>
      <protection locked="0"/>
    </xf>
    <xf numFmtId="49" fontId="3" fillId="0" borderId="18" xfId="0" applyNumberFormat="1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</xf>
    <xf numFmtId="0" fontId="3" fillId="0" borderId="14" xfId="0" applyFont="1" applyBorder="1" applyAlignment="1" applyProtection="1">
      <alignment horizontal="center"/>
    </xf>
    <xf numFmtId="49" fontId="8" fillId="0" borderId="26" xfId="0" applyNumberFormat="1" applyFont="1" applyBorder="1" applyAlignment="1" applyProtection="1">
      <alignment horizontal="center"/>
      <protection locked="0"/>
    </xf>
    <xf numFmtId="49" fontId="8" fillId="0" borderId="43" xfId="0" applyNumberFormat="1" applyFont="1" applyBorder="1" applyAlignment="1" applyProtection="1">
      <alignment horizontal="center"/>
      <protection locked="0"/>
    </xf>
    <xf numFmtId="0" fontId="4" fillId="0" borderId="5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23" xfId="0" applyFont="1" applyBorder="1" applyAlignment="1" applyProtection="1">
      <alignment horizontal="center" wrapText="1"/>
      <protection locked="0"/>
    </xf>
    <xf numFmtId="14" fontId="4" fillId="0" borderId="29" xfId="0" applyNumberFormat="1" applyFont="1" applyBorder="1" applyProtection="1">
      <protection locked="0"/>
    </xf>
    <xf numFmtId="3" fontId="4" fillId="0" borderId="37" xfId="0" quotePrefix="1" applyNumberFormat="1" applyFont="1" applyBorder="1" applyAlignment="1" applyProtection="1">
      <alignment horizontal="center"/>
      <protection locked="0"/>
    </xf>
    <xf numFmtId="3" fontId="4" fillId="0" borderId="1" xfId="0" applyNumberFormat="1" applyFont="1" applyBorder="1" applyAlignment="1" applyProtection="1">
      <alignment horizontal="center"/>
      <protection locked="0"/>
    </xf>
    <xf numFmtId="2" fontId="4" fillId="0" borderId="13" xfId="0" applyNumberFormat="1" applyFont="1" applyBorder="1" applyAlignment="1" applyProtection="1">
      <alignment horizontal="center"/>
      <protection locked="0"/>
    </xf>
    <xf numFmtId="2" fontId="4" fillId="0" borderId="3" xfId="0" applyNumberFormat="1" applyFont="1" applyBorder="1" applyAlignment="1" applyProtection="1">
      <alignment horizontal="center"/>
      <protection locked="0"/>
    </xf>
    <xf numFmtId="14" fontId="4" fillId="0" borderId="4" xfId="0" applyNumberFormat="1" applyFont="1" applyBorder="1" applyProtection="1">
      <protection locked="0"/>
    </xf>
    <xf numFmtId="3" fontId="4" fillId="0" borderId="1" xfId="0" quotePrefix="1" applyNumberFormat="1" applyFont="1" applyBorder="1" applyAlignment="1" applyProtection="1">
      <alignment horizontal="center"/>
      <protection locked="0"/>
    </xf>
    <xf numFmtId="3" fontId="4" fillId="0" borderId="13" xfId="0" quotePrefix="1" applyNumberFormat="1" applyFont="1" applyBorder="1" applyAlignment="1" applyProtection="1">
      <alignment horizontal="center"/>
      <protection locked="0"/>
    </xf>
    <xf numFmtId="3" fontId="4" fillId="0" borderId="13" xfId="0" applyNumberFormat="1" applyFont="1" applyBorder="1" applyAlignment="1" applyProtection="1">
      <alignment horizontal="center"/>
      <protection locked="0"/>
    </xf>
    <xf numFmtId="3" fontId="4" fillId="2" borderId="1" xfId="0" applyNumberFormat="1" applyFont="1" applyFill="1" applyBorder="1" applyAlignment="1" applyProtection="1">
      <alignment horizontal="right"/>
      <protection locked="0"/>
    </xf>
    <xf numFmtId="3" fontId="3" fillId="0" borderId="0" xfId="0" applyNumberFormat="1" applyFont="1" applyAlignment="1" applyProtection="1">
      <alignment horizontal="center"/>
      <protection locked="0"/>
    </xf>
    <xf numFmtId="3" fontId="4" fillId="0" borderId="1" xfId="0" applyNumberFormat="1" applyFont="1" applyFill="1" applyBorder="1" applyAlignment="1" applyProtection="1">
      <alignment horizontal="right"/>
      <protection locked="0"/>
    </xf>
    <xf numFmtId="3" fontId="4" fillId="0" borderId="1" xfId="0" applyNumberFormat="1" applyFont="1" applyBorder="1" applyAlignment="1" applyProtection="1">
      <alignment horizontal="right"/>
      <protection locked="0"/>
    </xf>
    <xf numFmtId="0" fontId="5" fillId="0" borderId="4" xfId="0" applyFont="1" applyBorder="1" applyAlignment="1" applyProtection="1">
      <alignment horizontal="center"/>
    </xf>
    <xf numFmtId="0" fontId="5" fillId="0" borderId="14" xfId="0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 wrapText="1"/>
      <protection locked="0"/>
    </xf>
    <xf numFmtId="0" fontId="4" fillId="0" borderId="2" xfId="0" applyFont="1" applyBorder="1" applyAlignment="1" applyProtection="1">
      <alignment horizontal="center" wrapText="1"/>
      <protection locked="0"/>
    </xf>
    <xf numFmtId="0" fontId="4" fillId="0" borderId="23" xfId="0" applyFont="1" applyBorder="1" applyAlignment="1" applyProtection="1">
      <alignment horizontal="center" wrapText="1"/>
      <protection locked="0"/>
    </xf>
    <xf numFmtId="0" fontId="5" fillId="0" borderId="5" xfId="0" applyFont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28" xfId="0" applyFont="1" applyBorder="1" applyAlignment="1" applyProtection="1">
      <alignment horizontal="center" vertical="center"/>
    </xf>
    <xf numFmtId="0" fontId="5" fillId="0" borderId="9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5" fillId="0" borderId="30" xfId="0" applyFont="1" applyBorder="1" applyAlignment="1" applyProtection="1">
      <alignment horizontal="center" vertical="center"/>
    </xf>
    <xf numFmtId="0" fontId="5" fillId="0" borderId="12" xfId="0" applyFont="1" applyBorder="1" applyAlignment="1" applyProtection="1">
      <alignment horizontal="center" vertical="center"/>
    </xf>
    <xf numFmtId="0" fontId="5" fillId="0" borderId="21" xfId="0" applyFont="1" applyBorder="1" applyAlignment="1" applyProtection="1">
      <alignment horizontal="center" vertical="center"/>
    </xf>
    <xf numFmtId="0" fontId="5" fillId="0" borderId="31" xfId="0" applyFont="1" applyBorder="1" applyAlignment="1" applyProtection="1">
      <alignment horizontal="center" vertical="center"/>
    </xf>
    <xf numFmtId="0" fontId="9" fillId="2" borderId="39" xfId="0" applyFont="1" applyFill="1" applyBorder="1" applyAlignment="1" applyProtection="1">
      <alignment horizontal="center" wrapText="1"/>
      <protection locked="0"/>
    </xf>
    <xf numFmtId="0" fontId="4" fillId="2" borderId="40" xfId="0" applyFont="1" applyFill="1" applyBorder="1" applyAlignment="1" applyProtection="1">
      <alignment horizontal="center" wrapText="1"/>
      <protection locked="0"/>
    </xf>
    <xf numFmtId="0" fontId="4" fillId="2" borderId="41" xfId="0" applyFont="1" applyFill="1" applyBorder="1" applyAlignment="1" applyProtection="1">
      <alignment horizontal="center" wrapText="1"/>
      <protection locked="0"/>
    </xf>
    <xf numFmtId="0" fontId="5" fillId="0" borderId="23" xfId="0" applyFont="1" applyBorder="1" applyAlignment="1" applyProtection="1">
      <alignment horizontal="center"/>
    </xf>
    <xf numFmtId="3" fontId="9" fillId="0" borderId="27" xfId="0" applyNumberFormat="1" applyFont="1" applyBorder="1" applyAlignment="1" applyProtection="1">
      <alignment horizontal="right"/>
      <protection locked="0"/>
    </xf>
    <xf numFmtId="3" fontId="9" fillId="0" borderId="42" xfId="0" applyNumberFormat="1" applyFont="1" applyBorder="1" applyAlignment="1" applyProtection="1">
      <alignment horizontal="right"/>
      <protection locked="0"/>
    </xf>
    <xf numFmtId="3" fontId="9" fillId="0" borderId="34" xfId="0" applyNumberFormat="1" applyFont="1" applyBorder="1" applyAlignment="1" applyProtection="1">
      <alignment horizontal="right"/>
      <protection locked="0"/>
    </xf>
    <xf numFmtId="4" fontId="9" fillId="0" borderId="44" xfId="0" applyNumberFormat="1" applyFont="1" applyBorder="1" applyAlignment="1" applyProtection="1">
      <alignment horizontal="right"/>
      <protection locked="0"/>
    </xf>
    <xf numFmtId="3" fontId="3" fillId="0" borderId="6" xfId="0" applyNumberFormat="1" applyFont="1" applyBorder="1" applyAlignment="1" applyProtection="1">
      <alignment horizontal="right"/>
      <protection locked="0"/>
    </xf>
    <xf numFmtId="0" fontId="3" fillId="0" borderId="6" xfId="0" applyFont="1" applyBorder="1" applyAlignment="1" applyProtection="1">
      <alignment horizontal="center"/>
    </xf>
    <xf numFmtId="0" fontId="3" fillId="0" borderId="9" xfId="0" applyFont="1" applyBorder="1" applyAlignment="1" applyProtection="1">
      <alignment horizontal="center"/>
    </xf>
    <xf numFmtId="0" fontId="3" fillId="0" borderId="12" xfId="0" applyFont="1" applyBorder="1" applyAlignment="1" applyProtection="1">
      <alignment horizontal="center"/>
    </xf>
    <xf numFmtId="3" fontId="4" fillId="0" borderId="40" xfId="0" applyNumberFormat="1" applyFont="1" applyBorder="1" applyAlignment="1" applyProtection="1">
      <alignment horizontal="right"/>
      <protection locked="0"/>
    </xf>
    <xf numFmtId="3" fontId="4" fillId="0" borderId="2" xfId="0" applyNumberFormat="1" applyFont="1" applyBorder="1" applyAlignment="1" applyProtection="1">
      <alignment horizontal="right"/>
      <protection locked="0"/>
    </xf>
    <xf numFmtId="3" fontId="9" fillId="0" borderId="44" xfId="0" applyNumberFormat="1" applyFont="1" applyBorder="1" applyAlignment="1" applyProtection="1">
      <alignment horizontal="center"/>
      <protection locked="0"/>
    </xf>
    <xf numFmtId="164" fontId="9" fillId="0" borderId="34" xfId="0" applyNumberFormat="1" applyFont="1" applyBorder="1" applyAlignment="1" applyProtection="1">
      <alignment horizontal="center"/>
      <protection locked="0"/>
    </xf>
  </cellXfs>
  <cellStyles count="5">
    <cellStyle name="Comma 2" xfId="2"/>
    <cellStyle name="Comma 2 2" xfId="4"/>
    <cellStyle name="Normal" xfId="0" builtinId="0"/>
    <cellStyle name="Normal 2" xfId="1"/>
    <cellStyle name="Normal 2 2" xfId="3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62"/>
  <sheetViews>
    <sheetView showGridLines="0" showZeros="0" tabSelected="1" zoomScale="70" zoomScaleNormal="70" workbookViewId="0">
      <pane xSplit="3" ySplit="1" topLeftCell="Y2" activePane="bottomRight" state="frozen"/>
      <selection pane="topRight" activeCell="D1" sqref="D1"/>
      <selection pane="bottomLeft" activeCell="A3" sqref="A3"/>
      <selection pane="bottomRight" activeCell="D12" sqref="D11:D12"/>
    </sheetView>
  </sheetViews>
  <sheetFormatPr defaultRowHeight="12.75" x14ac:dyDescent="0.2"/>
  <cols>
    <col min="1" max="1" width="11.85546875" style="10" customWidth="1"/>
    <col min="2" max="2" width="12.42578125" style="10" customWidth="1"/>
    <col min="3" max="3" width="12.85546875" style="10" customWidth="1"/>
    <col min="4" max="4" width="15.28515625" style="10" customWidth="1"/>
    <col min="5" max="5" width="14.5703125" style="11" customWidth="1"/>
    <col min="6" max="13" width="12.7109375" style="11" customWidth="1"/>
    <col min="14" max="14" width="17.140625" style="10" bestFit="1" customWidth="1"/>
    <col min="15" max="15" width="16" style="10" customWidth="1"/>
    <col min="16" max="16" width="18.28515625" style="10" customWidth="1"/>
    <col min="17" max="17" width="12.7109375" style="10" customWidth="1"/>
    <col min="18" max="18" width="17.85546875" style="10" customWidth="1"/>
    <col min="19" max="19" width="18.42578125" style="10" customWidth="1"/>
    <col min="20" max="20" width="18" style="10" customWidth="1"/>
    <col min="21" max="21" width="14.5703125" style="10" customWidth="1"/>
    <col min="22" max="22" width="12.7109375" style="10" customWidth="1"/>
    <col min="23" max="23" width="17.5703125" style="10" customWidth="1"/>
    <col min="24" max="27" width="12.7109375" style="10" customWidth="1"/>
    <col min="28" max="28" width="13.7109375" style="10" customWidth="1"/>
    <col min="29" max="29" width="14.7109375" style="10" customWidth="1"/>
    <col min="30" max="30" width="17.5703125" style="10" customWidth="1"/>
    <col min="31" max="31" width="15.42578125" style="10" customWidth="1"/>
    <col min="32" max="32" width="12.7109375" style="10" customWidth="1"/>
    <col min="33" max="33" width="14.5703125" style="10" customWidth="1"/>
    <col min="34" max="34" width="15.7109375" style="10" customWidth="1"/>
    <col min="35" max="35" width="16.42578125" style="10" customWidth="1"/>
    <col min="36" max="36" width="10.7109375" style="10" customWidth="1"/>
    <col min="37" max="37" width="14" style="10" customWidth="1"/>
    <col min="38" max="38" width="15.7109375" style="10" bestFit="1" customWidth="1"/>
    <col min="39" max="39" width="16.85546875" style="10" bestFit="1" customWidth="1"/>
    <col min="40" max="42" width="9.140625" style="10"/>
    <col min="43" max="43" width="14" style="10" customWidth="1"/>
    <col min="44" max="16384" width="9.140625" style="10"/>
  </cols>
  <sheetData>
    <row r="1" spans="1:43" ht="15.75" customHeight="1" x14ac:dyDescent="0.2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3" x14ac:dyDescent="0.2">
      <c r="A2" s="66" t="s">
        <v>17</v>
      </c>
      <c r="B2" s="67"/>
      <c r="C2" s="80"/>
      <c r="D2" s="66" t="s">
        <v>20</v>
      </c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1" t="s">
        <v>19</v>
      </c>
      <c r="AK2" s="61"/>
      <c r="AL2" s="62"/>
      <c r="AM2" s="61"/>
      <c r="AN2" s="68" t="s">
        <v>10</v>
      </c>
      <c r="AO2" s="69"/>
      <c r="AP2" s="69"/>
      <c r="AQ2" s="70"/>
    </row>
    <row r="3" spans="1:43" x14ac:dyDescent="0.2">
      <c r="A3" s="3" t="s">
        <v>6</v>
      </c>
      <c r="B3" s="4" t="s">
        <v>6</v>
      </c>
      <c r="C3" s="4" t="s">
        <v>6</v>
      </c>
      <c r="D3" s="3" t="s">
        <v>2</v>
      </c>
      <c r="E3" s="7" t="s">
        <v>2</v>
      </c>
      <c r="F3" s="7" t="s">
        <v>2</v>
      </c>
      <c r="G3" s="7" t="s">
        <v>2</v>
      </c>
      <c r="H3" s="7" t="s">
        <v>2</v>
      </c>
      <c r="I3" s="7" t="s">
        <v>2</v>
      </c>
      <c r="J3" s="7" t="s">
        <v>2</v>
      </c>
      <c r="K3" s="7" t="s">
        <v>2</v>
      </c>
      <c r="L3" s="7" t="s">
        <v>2</v>
      </c>
      <c r="M3" s="7" t="s">
        <v>2</v>
      </c>
      <c r="N3" s="7" t="s">
        <v>2</v>
      </c>
      <c r="O3" s="7" t="s">
        <v>2</v>
      </c>
      <c r="P3" s="7" t="s">
        <v>2</v>
      </c>
      <c r="Q3" s="7" t="s">
        <v>2</v>
      </c>
      <c r="R3" s="7" t="s">
        <v>2</v>
      </c>
      <c r="S3" s="7" t="s">
        <v>2</v>
      </c>
      <c r="T3" s="7" t="s">
        <v>2</v>
      </c>
      <c r="U3" s="7" t="s">
        <v>2</v>
      </c>
      <c r="V3" s="7" t="s">
        <v>2</v>
      </c>
      <c r="W3" s="7" t="s">
        <v>2</v>
      </c>
      <c r="X3" s="7" t="s">
        <v>2</v>
      </c>
      <c r="Y3" s="7" t="s">
        <v>2</v>
      </c>
      <c r="Z3" s="7" t="s">
        <v>2</v>
      </c>
      <c r="AA3" s="7" t="s">
        <v>2</v>
      </c>
      <c r="AB3" s="7" t="s">
        <v>2</v>
      </c>
      <c r="AC3" s="7" t="s">
        <v>2</v>
      </c>
      <c r="AD3" s="7" t="s">
        <v>2</v>
      </c>
      <c r="AE3" s="7" t="s">
        <v>2</v>
      </c>
      <c r="AF3" s="7" t="s">
        <v>2</v>
      </c>
      <c r="AG3" s="7" t="s">
        <v>2</v>
      </c>
      <c r="AH3" s="7" t="s">
        <v>2</v>
      </c>
      <c r="AI3" s="8" t="s">
        <v>9</v>
      </c>
      <c r="AJ3" s="20" t="s">
        <v>3</v>
      </c>
      <c r="AK3" s="4" t="s">
        <v>22</v>
      </c>
      <c r="AL3" s="86" t="s">
        <v>86</v>
      </c>
      <c r="AM3" s="8" t="s">
        <v>87</v>
      </c>
      <c r="AN3" s="71"/>
      <c r="AO3" s="72"/>
      <c r="AP3" s="72"/>
      <c r="AQ3" s="73"/>
    </row>
    <row r="4" spans="1:43" x14ac:dyDescent="0.2">
      <c r="A4" s="3" t="s">
        <v>3</v>
      </c>
      <c r="B4" s="4" t="s">
        <v>9</v>
      </c>
      <c r="C4" s="4" t="s">
        <v>9</v>
      </c>
      <c r="D4" s="43" t="s">
        <v>23</v>
      </c>
      <c r="E4" s="44" t="s">
        <v>24</v>
      </c>
      <c r="F4" s="44" t="s">
        <v>25</v>
      </c>
      <c r="G4" s="44" t="s">
        <v>26</v>
      </c>
      <c r="H4" s="44" t="s">
        <v>27</v>
      </c>
      <c r="I4" s="44" t="s">
        <v>28</v>
      </c>
      <c r="J4" s="44" t="s">
        <v>29</v>
      </c>
      <c r="K4" s="44" t="s">
        <v>30</v>
      </c>
      <c r="L4" s="44" t="s">
        <v>31</v>
      </c>
      <c r="M4" s="44" t="s">
        <v>32</v>
      </c>
      <c r="N4" s="44" t="s">
        <v>33</v>
      </c>
      <c r="O4" s="44" t="s">
        <v>34</v>
      </c>
      <c r="P4" s="44" t="s">
        <v>35</v>
      </c>
      <c r="Q4" s="44" t="s">
        <v>36</v>
      </c>
      <c r="R4" s="44" t="s">
        <v>37</v>
      </c>
      <c r="S4" s="44" t="s">
        <v>38</v>
      </c>
      <c r="T4" s="44" t="s">
        <v>39</v>
      </c>
      <c r="U4" s="44" t="s">
        <v>40</v>
      </c>
      <c r="V4" s="44" t="s">
        <v>41</v>
      </c>
      <c r="W4" s="44" t="s">
        <v>42</v>
      </c>
      <c r="X4" s="44" t="s">
        <v>43</v>
      </c>
      <c r="Y4" s="44" t="s">
        <v>44</v>
      </c>
      <c r="Z4" s="44" t="s">
        <v>45</v>
      </c>
      <c r="AA4" s="44" t="s">
        <v>46</v>
      </c>
      <c r="AB4" s="44" t="s">
        <v>47</v>
      </c>
      <c r="AC4" s="44" t="s">
        <v>48</v>
      </c>
      <c r="AD4" s="44" t="s">
        <v>49</v>
      </c>
      <c r="AE4" s="44" t="s">
        <v>50</v>
      </c>
      <c r="AF4" s="44" t="s">
        <v>51</v>
      </c>
      <c r="AG4" s="44" t="s">
        <v>52</v>
      </c>
      <c r="AH4" s="44" t="s">
        <v>53</v>
      </c>
      <c r="AI4" s="8" t="s">
        <v>3</v>
      </c>
      <c r="AJ4" s="20" t="s">
        <v>8</v>
      </c>
      <c r="AK4" s="4" t="s">
        <v>8</v>
      </c>
      <c r="AL4" s="87" t="s">
        <v>88</v>
      </c>
      <c r="AM4" s="8" t="s">
        <v>89</v>
      </c>
      <c r="AN4" s="71"/>
      <c r="AO4" s="72"/>
      <c r="AP4" s="72"/>
      <c r="AQ4" s="73"/>
    </row>
    <row r="5" spans="1:43" x14ac:dyDescent="0.2">
      <c r="A5" s="3" t="s">
        <v>7</v>
      </c>
      <c r="B5" s="4" t="s">
        <v>1</v>
      </c>
      <c r="C5" s="4" t="s">
        <v>11</v>
      </c>
      <c r="D5" s="41" t="s">
        <v>18</v>
      </c>
      <c r="E5" s="42" t="s">
        <v>18</v>
      </c>
      <c r="F5" s="42" t="s">
        <v>18</v>
      </c>
      <c r="G5" s="42" t="s">
        <v>18</v>
      </c>
      <c r="H5" s="42" t="s">
        <v>18</v>
      </c>
      <c r="I5" s="42" t="s">
        <v>18</v>
      </c>
      <c r="J5" s="42" t="s">
        <v>18</v>
      </c>
      <c r="K5" s="42" t="s">
        <v>18</v>
      </c>
      <c r="L5" s="42" t="s">
        <v>18</v>
      </c>
      <c r="M5" s="42" t="s">
        <v>18</v>
      </c>
      <c r="N5" s="42" t="s">
        <v>18</v>
      </c>
      <c r="O5" s="42" t="s">
        <v>18</v>
      </c>
      <c r="P5" s="42" t="s">
        <v>18</v>
      </c>
      <c r="Q5" s="42" t="s">
        <v>18</v>
      </c>
      <c r="R5" s="42" t="s">
        <v>18</v>
      </c>
      <c r="S5" s="42" t="s">
        <v>18</v>
      </c>
      <c r="T5" s="42" t="s">
        <v>18</v>
      </c>
      <c r="U5" s="42" t="s">
        <v>18</v>
      </c>
      <c r="V5" s="42" t="s">
        <v>18</v>
      </c>
      <c r="W5" s="42" t="s">
        <v>18</v>
      </c>
      <c r="X5" s="42" t="s">
        <v>18</v>
      </c>
      <c r="Y5" s="42" t="s">
        <v>18</v>
      </c>
      <c r="Z5" s="42" t="s">
        <v>18</v>
      </c>
      <c r="AA5" s="42" t="s">
        <v>18</v>
      </c>
      <c r="AB5" s="42" t="s">
        <v>18</v>
      </c>
      <c r="AC5" s="42" t="s">
        <v>18</v>
      </c>
      <c r="AD5" s="42" t="s">
        <v>18</v>
      </c>
      <c r="AE5" s="42" t="s">
        <v>18</v>
      </c>
      <c r="AF5" s="42" t="s">
        <v>18</v>
      </c>
      <c r="AG5" s="42" t="s">
        <v>18</v>
      </c>
      <c r="AH5" s="42" t="s">
        <v>18</v>
      </c>
      <c r="AI5" s="8" t="s">
        <v>12</v>
      </c>
      <c r="AJ5" s="20" t="s">
        <v>0</v>
      </c>
      <c r="AK5" s="4" t="s">
        <v>15</v>
      </c>
      <c r="AL5" s="87" t="s">
        <v>90</v>
      </c>
      <c r="AM5" s="8" t="s">
        <v>90</v>
      </c>
      <c r="AN5" s="71"/>
      <c r="AO5" s="72"/>
      <c r="AP5" s="72"/>
      <c r="AQ5" s="73"/>
    </row>
    <row r="6" spans="1:43" ht="13.5" thickBot="1" x14ac:dyDescent="0.25">
      <c r="A6" s="5"/>
      <c r="B6" s="6" t="s">
        <v>4</v>
      </c>
      <c r="C6" s="6" t="s">
        <v>4</v>
      </c>
      <c r="D6" s="39" t="s">
        <v>54</v>
      </c>
      <c r="E6" s="40" t="s">
        <v>55</v>
      </c>
      <c r="F6" s="40" t="s">
        <v>56</v>
      </c>
      <c r="G6" s="40" t="s">
        <v>57</v>
      </c>
      <c r="H6" s="40" t="s">
        <v>58</v>
      </c>
      <c r="I6" s="40" t="s">
        <v>59</v>
      </c>
      <c r="J6" s="40" t="s">
        <v>60</v>
      </c>
      <c r="K6" s="40" t="s">
        <v>61</v>
      </c>
      <c r="L6" s="40" t="s">
        <v>62</v>
      </c>
      <c r="M6" s="40" t="s">
        <v>63</v>
      </c>
      <c r="N6" s="40" t="s">
        <v>64</v>
      </c>
      <c r="O6" s="40" t="s">
        <v>65</v>
      </c>
      <c r="P6" s="40" t="s">
        <v>66</v>
      </c>
      <c r="Q6" s="40" t="s">
        <v>67</v>
      </c>
      <c r="R6" s="40" t="s">
        <v>68</v>
      </c>
      <c r="S6" s="40" t="s">
        <v>69</v>
      </c>
      <c r="T6" s="40" t="s">
        <v>70</v>
      </c>
      <c r="U6" s="40" t="s">
        <v>71</v>
      </c>
      <c r="V6" s="40" t="s">
        <v>72</v>
      </c>
      <c r="W6" s="40" t="s">
        <v>73</v>
      </c>
      <c r="X6" s="40" t="s">
        <v>74</v>
      </c>
      <c r="Y6" s="40" t="s">
        <v>75</v>
      </c>
      <c r="Z6" s="40" t="s">
        <v>76</v>
      </c>
      <c r="AA6" s="40" t="s">
        <v>77</v>
      </c>
      <c r="AB6" s="40" t="s">
        <v>78</v>
      </c>
      <c r="AC6" s="40" t="s">
        <v>79</v>
      </c>
      <c r="AD6" s="40" t="s">
        <v>80</v>
      </c>
      <c r="AE6" s="40" t="s">
        <v>81</v>
      </c>
      <c r="AF6" s="40" t="s">
        <v>82</v>
      </c>
      <c r="AG6" s="40" t="s">
        <v>83</v>
      </c>
      <c r="AH6" s="40" t="s">
        <v>84</v>
      </c>
      <c r="AI6" s="9" t="s">
        <v>13</v>
      </c>
      <c r="AJ6" s="21" t="s">
        <v>14</v>
      </c>
      <c r="AK6" s="6" t="s">
        <v>16</v>
      </c>
      <c r="AL6" s="88" t="s">
        <v>91</v>
      </c>
      <c r="AM6" s="9" t="s">
        <v>92</v>
      </c>
      <c r="AN6" s="74"/>
      <c r="AO6" s="75"/>
      <c r="AP6" s="75"/>
      <c r="AQ6" s="76"/>
    </row>
    <row r="7" spans="1:43" ht="24.95" customHeight="1" thickTop="1" x14ac:dyDescent="0.25">
      <c r="A7" s="26">
        <v>1</v>
      </c>
      <c r="B7" s="13">
        <v>42379</v>
      </c>
      <c r="C7" s="48">
        <v>42380</v>
      </c>
      <c r="D7" s="56" t="s">
        <v>93</v>
      </c>
      <c r="E7" s="28">
        <v>0</v>
      </c>
      <c r="F7" s="29">
        <v>1989000</v>
      </c>
      <c r="G7" s="60">
        <v>131140</v>
      </c>
      <c r="H7" s="29">
        <v>6955000</v>
      </c>
      <c r="I7" s="29">
        <v>0</v>
      </c>
      <c r="J7" s="49">
        <v>0</v>
      </c>
      <c r="K7" s="29">
        <v>921000</v>
      </c>
      <c r="L7" s="49">
        <v>0</v>
      </c>
      <c r="M7" s="29">
        <v>1061000</v>
      </c>
      <c r="N7" s="29">
        <v>716000</v>
      </c>
      <c r="O7" s="29">
        <v>141000</v>
      </c>
      <c r="P7" s="29">
        <v>2089000</v>
      </c>
      <c r="Q7" s="29">
        <v>622000</v>
      </c>
      <c r="R7" s="29">
        <v>13141000</v>
      </c>
      <c r="S7" s="29">
        <v>5507000</v>
      </c>
      <c r="T7" s="29">
        <v>0</v>
      </c>
      <c r="U7" s="29">
        <v>257000</v>
      </c>
      <c r="V7" s="29">
        <v>1506000</v>
      </c>
      <c r="W7" s="29">
        <v>0</v>
      </c>
      <c r="X7" s="29">
        <v>4537000</v>
      </c>
      <c r="Y7" s="29">
        <v>3508000</v>
      </c>
      <c r="Z7" s="29">
        <v>32000</v>
      </c>
      <c r="AA7" s="29">
        <v>787000</v>
      </c>
      <c r="AB7" s="29">
        <v>45000</v>
      </c>
      <c r="AC7" s="29">
        <v>0</v>
      </c>
      <c r="AD7" s="29">
        <v>1000</v>
      </c>
      <c r="AE7" s="29">
        <v>2514000</v>
      </c>
      <c r="AF7" s="29">
        <v>1477000</v>
      </c>
      <c r="AG7" s="29">
        <v>984000</v>
      </c>
      <c r="AH7" s="29"/>
      <c r="AI7" s="30">
        <f>SUM(D7:AH7)</f>
        <v>48921140</v>
      </c>
      <c r="AJ7" s="51">
        <v>2.23</v>
      </c>
      <c r="AK7" s="52">
        <v>0.48</v>
      </c>
      <c r="AL7" s="89"/>
      <c r="AM7" s="31"/>
      <c r="AN7" s="77" t="s">
        <v>85</v>
      </c>
      <c r="AO7" s="78"/>
      <c r="AP7" s="78"/>
      <c r="AQ7" s="79"/>
    </row>
    <row r="8" spans="1:43" ht="24.95" customHeight="1" x14ac:dyDescent="0.25">
      <c r="A8" s="26">
        <v>2</v>
      </c>
      <c r="B8" s="16">
        <v>42769</v>
      </c>
      <c r="C8" s="53">
        <v>42770</v>
      </c>
      <c r="D8" s="55">
        <v>0</v>
      </c>
      <c r="E8" s="28">
        <v>0</v>
      </c>
      <c r="F8" s="33">
        <v>98000</v>
      </c>
      <c r="G8" s="60"/>
      <c r="H8" s="33"/>
      <c r="I8" s="33">
        <v>0</v>
      </c>
      <c r="J8" s="54">
        <v>0</v>
      </c>
      <c r="K8" s="33">
        <v>428000</v>
      </c>
      <c r="L8" s="54">
        <v>0</v>
      </c>
      <c r="M8" s="33">
        <v>0</v>
      </c>
      <c r="N8" s="33">
        <v>51000</v>
      </c>
      <c r="O8" s="33">
        <v>0</v>
      </c>
      <c r="P8" s="33">
        <v>2000</v>
      </c>
      <c r="Q8" s="33">
        <v>5000</v>
      </c>
      <c r="R8" s="33">
        <v>1706000</v>
      </c>
      <c r="S8" s="33">
        <v>803000</v>
      </c>
      <c r="T8" s="33">
        <v>0</v>
      </c>
      <c r="U8" s="33">
        <v>642000</v>
      </c>
      <c r="V8" s="33">
        <v>32000</v>
      </c>
      <c r="W8" s="33">
        <v>0</v>
      </c>
      <c r="X8" s="33">
        <v>446000</v>
      </c>
      <c r="Y8" s="33">
        <v>2036000</v>
      </c>
      <c r="Z8" s="33">
        <v>0</v>
      </c>
      <c r="AA8" s="33">
        <v>11000</v>
      </c>
      <c r="AB8" s="33">
        <v>0</v>
      </c>
      <c r="AC8" s="33">
        <v>0</v>
      </c>
      <c r="AD8" s="33">
        <v>0</v>
      </c>
      <c r="AE8" s="33">
        <v>0</v>
      </c>
      <c r="AF8" s="33">
        <v>154000</v>
      </c>
      <c r="AG8" s="33">
        <v>58000</v>
      </c>
      <c r="AH8" s="33"/>
      <c r="AI8" s="34">
        <f>SUM(D8:AH8)</f>
        <v>6472000</v>
      </c>
      <c r="AJ8" s="51">
        <v>0.84</v>
      </c>
      <c r="AK8" s="52">
        <v>0.22</v>
      </c>
      <c r="AL8" s="90"/>
      <c r="AM8" s="34"/>
      <c r="AN8" s="63"/>
      <c r="AO8" s="64"/>
      <c r="AP8" s="64"/>
      <c r="AQ8" s="65"/>
    </row>
    <row r="9" spans="1:43" ht="24.95" customHeight="1" x14ac:dyDescent="0.25">
      <c r="A9" s="26">
        <v>3</v>
      </c>
      <c r="B9" s="16">
        <v>42416</v>
      </c>
      <c r="C9" s="53">
        <v>42417</v>
      </c>
      <c r="D9" s="55">
        <v>0</v>
      </c>
      <c r="E9" s="28">
        <v>0</v>
      </c>
      <c r="F9" s="33">
        <v>225000</v>
      </c>
      <c r="G9" s="60"/>
      <c r="H9" s="33">
        <v>801000</v>
      </c>
      <c r="I9" s="33">
        <v>0</v>
      </c>
      <c r="J9" s="50">
        <v>0</v>
      </c>
      <c r="K9" s="33">
        <v>836000</v>
      </c>
      <c r="L9" s="50">
        <v>0</v>
      </c>
      <c r="M9" s="33">
        <v>0</v>
      </c>
      <c r="N9" s="33">
        <v>151000</v>
      </c>
      <c r="O9" s="33">
        <v>0</v>
      </c>
      <c r="P9" s="33">
        <v>27000</v>
      </c>
      <c r="Q9" s="33">
        <v>72000</v>
      </c>
      <c r="R9" s="33">
        <v>4004000</v>
      </c>
      <c r="S9" s="33">
        <v>1683000</v>
      </c>
      <c r="T9" s="33">
        <v>0</v>
      </c>
      <c r="U9" s="33">
        <v>392000</v>
      </c>
      <c r="V9" s="33">
        <v>244000</v>
      </c>
      <c r="W9" s="33">
        <v>0</v>
      </c>
      <c r="X9" s="33">
        <v>996000</v>
      </c>
      <c r="Y9" s="33">
        <v>1205000</v>
      </c>
      <c r="Z9" s="33">
        <v>0</v>
      </c>
      <c r="AA9" s="33">
        <v>56000</v>
      </c>
      <c r="AB9" s="33">
        <v>0</v>
      </c>
      <c r="AC9" s="33">
        <v>0</v>
      </c>
      <c r="AD9" s="33">
        <v>0</v>
      </c>
      <c r="AE9" s="33">
        <v>0</v>
      </c>
      <c r="AF9" s="33">
        <v>242000</v>
      </c>
      <c r="AG9" s="33">
        <v>105000</v>
      </c>
      <c r="AH9" s="33"/>
      <c r="AI9" s="34">
        <f>SUM(D9:AH9)</f>
        <v>11039000</v>
      </c>
      <c r="AJ9" s="51">
        <v>0.88</v>
      </c>
      <c r="AK9" s="52">
        <v>0.34</v>
      </c>
      <c r="AL9" s="90"/>
      <c r="AM9" s="34"/>
      <c r="AN9" s="63"/>
      <c r="AO9" s="64"/>
      <c r="AP9" s="64"/>
      <c r="AQ9" s="65"/>
    </row>
    <row r="10" spans="1:43" ht="24.95" customHeight="1" x14ac:dyDescent="0.25">
      <c r="A10" s="26">
        <v>4</v>
      </c>
      <c r="B10" s="16">
        <v>42424</v>
      </c>
      <c r="C10" s="53">
        <v>42425</v>
      </c>
      <c r="D10" s="55">
        <v>0</v>
      </c>
      <c r="E10" s="28">
        <v>0</v>
      </c>
      <c r="F10" s="33">
        <v>316000</v>
      </c>
      <c r="G10" s="60"/>
      <c r="H10" s="33">
        <v>0</v>
      </c>
      <c r="I10" s="33">
        <v>0</v>
      </c>
      <c r="J10" s="50">
        <v>0</v>
      </c>
      <c r="K10" s="33">
        <v>609000</v>
      </c>
      <c r="L10" s="50">
        <v>0</v>
      </c>
      <c r="M10" s="33">
        <v>0</v>
      </c>
      <c r="N10" s="33">
        <v>152000</v>
      </c>
      <c r="O10" s="33">
        <v>0</v>
      </c>
      <c r="P10" s="33">
        <v>1000</v>
      </c>
      <c r="Q10" s="33">
        <v>47000</v>
      </c>
      <c r="R10" s="33">
        <v>3484000</v>
      </c>
      <c r="S10" s="33">
        <v>850000</v>
      </c>
      <c r="T10" s="33">
        <v>0</v>
      </c>
      <c r="U10" s="33">
        <v>826000</v>
      </c>
      <c r="V10" s="57">
        <v>947000</v>
      </c>
      <c r="W10" s="33">
        <v>0</v>
      </c>
      <c r="X10" s="33">
        <v>1020000</v>
      </c>
      <c r="Y10" s="33">
        <v>923000</v>
      </c>
      <c r="Z10" s="33">
        <v>0</v>
      </c>
      <c r="AA10" s="33">
        <v>53000</v>
      </c>
      <c r="AB10" s="33">
        <v>0</v>
      </c>
      <c r="AC10" s="33">
        <v>0</v>
      </c>
      <c r="AD10" s="33">
        <v>0</v>
      </c>
      <c r="AE10" s="33">
        <v>0</v>
      </c>
      <c r="AF10" s="33">
        <v>218000</v>
      </c>
      <c r="AG10" s="33">
        <v>42000</v>
      </c>
      <c r="AH10" s="33"/>
      <c r="AI10" s="34">
        <f t="shared" ref="AI10:AI47" si="0">SUM(D10:AH10)</f>
        <v>9488000</v>
      </c>
      <c r="AJ10" s="51">
        <v>2.0699999999999998</v>
      </c>
      <c r="AK10" s="52">
        <v>1.04</v>
      </c>
      <c r="AL10" s="90"/>
      <c r="AM10" s="34"/>
      <c r="AN10" s="63"/>
      <c r="AO10" s="64"/>
      <c r="AP10" s="64"/>
      <c r="AQ10" s="65"/>
    </row>
    <row r="11" spans="1:43" ht="24.95" customHeight="1" x14ac:dyDescent="0.25">
      <c r="A11" s="26">
        <v>5</v>
      </c>
      <c r="B11" s="16">
        <v>42431</v>
      </c>
      <c r="C11" s="53">
        <v>42431</v>
      </c>
      <c r="D11" s="55">
        <v>0</v>
      </c>
      <c r="E11" s="28">
        <v>0</v>
      </c>
      <c r="F11" s="33">
        <v>18000</v>
      </c>
      <c r="G11" s="60">
        <v>0</v>
      </c>
      <c r="H11" s="33">
        <v>0</v>
      </c>
      <c r="I11" s="33">
        <v>0</v>
      </c>
      <c r="J11" s="50">
        <v>0</v>
      </c>
      <c r="K11" s="33">
        <v>409000</v>
      </c>
      <c r="L11" s="50">
        <v>0</v>
      </c>
      <c r="M11" s="33">
        <v>0</v>
      </c>
      <c r="N11" s="33">
        <v>54000</v>
      </c>
      <c r="O11" s="33">
        <v>0</v>
      </c>
      <c r="P11" s="33">
        <v>68000</v>
      </c>
      <c r="Q11" s="33">
        <v>43000</v>
      </c>
      <c r="R11" s="33">
        <v>2341000</v>
      </c>
      <c r="S11" s="33">
        <v>1279000</v>
      </c>
      <c r="T11" s="33">
        <v>0</v>
      </c>
      <c r="U11" s="33">
        <v>434000</v>
      </c>
      <c r="V11" s="57">
        <v>897000</v>
      </c>
      <c r="W11" s="33">
        <v>0</v>
      </c>
      <c r="X11" s="33">
        <v>321000</v>
      </c>
      <c r="Y11" s="33">
        <v>434000</v>
      </c>
      <c r="Z11" s="33">
        <v>0</v>
      </c>
      <c r="AA11" s="33">
        <v>26000</v>
      </c>
      <c r="AB11" s="33">
        <v>0</v>
      </c>
      <c r="AC11" s="33">
        <v>0</v>
      </c>
      <c r="AD11" s="33">
        <v>0</v>
      </c>
      <c r="AE11" s="33">
        <v>0</v>
      </c>
      <c r="AF11" s="33">
        <v>109000</v>
      </c>
      <c r="AG11" s="33">
        <v>0</v>
      </c>
      <c r="AH11" s="33"/>
      <c r="AI11" s="34">
        <f t="shared" si="0"/>
        <v>6433000</v>
      </c>
      <c r="AJ11" s="51">
        <v>0.85</v>
      </c>
      <c r="AK11" s="52">
        <v>0.22</v>
      </c>
      <c r="AL11" s="90"/>
      <c r="AM11" s="34"/>
      <c r="AN11" s="63"/>
      <c r="AO11" s="64"/>
      <c r="AP11" s="64"/>
      <c r="AQ11" s="65"/>
    </row>
    <row r="12" spans="1:43" ht="24.95" customHeight="1" x14ac:dyDescent="0.25">
      <c r="A12" s="26">
        <v>6</v>
      </c>
      <c r="B12" s="16">
        <v>42439</v>
      </c>
      <c r="C12" s="53">
        <v>42440</v>
      </c>
      <c r="D12" s="55">
        <v>0</v>
      </c>
      <c r="E12" s="28">
        <v>0</v>
      </c>
      <c r="F12" s="33">
        <v>92000</v>
      </c>
      <c r="G12" s="60"/>
      <c r="H12" s="33">
        <v>0</v>
      </c>
      <c r="I12" s="33">
        <v>0</v>
      </c>
      <c r="J12" s="50">
        <v>0</v>
      </c>
      <c r="K12" s="33">
        <v>85000</v>
      </c>
      <c r="L12" s="50">
        <v>0</v>
      </c>
      <c r="M12" s="33">
        <v>0</v>
      </c>
      <c r="N12" s="33">
        <v>62000</v>
      </c>
      <c r="O12" s="33">
        <v>0</v>
      </c>
      <c r="P12" s="33">
        <v>0</v>
      </c>
      <c r="Q12" s="33">
        <v>49000</v>
      </c>
      <c r="R12" s="33">
        <v>1962000</v>
      </c>
      <c r="S12" s="33">
        <v>501000</v>
      </c>
      <c r="T12" s="33">
        <v>0</v>
      </c>
      <c r="U12" s="33">
        <v>798000</v>
      </c>
      <c r="V12" s="57">
        <v>1053000</v>
      </c>
      <c r="W12" s="33">
        <v>0</v>
      </c>
      <c r="X12" s="33">
        <v>420000</v>
      </c>
      <c r="Y12" s="33">
        <v>783000</v>
      </c>
      <c r="Z12" s="33">
        <v>0</v>
      </c>
      <c r="AA12" s="33">
        <v>0</v>
      </c>
      <c r="AB12" s="33">
        <v>0</v>
      </c>
      <c r="AC12" s="33">
        <v>0</v>
      </c>
      <c r="AD12" s="33">
        <v>0</v>
      </c>
      <c r="AE12" s="33">
        <v>0</v>
      </c>
      <c r="AF12" s="33">
        <v>106000</v>
      </c>
      <c r="AG12" s="33">
        <v>0</v>
      </c>
      <c r="AH12" s="33"/>
      <c r="AI12" s="34">
        <f t="shared" si="0"/>
        <v>5911000</v>
      </c>
      <c r="AJ12" s="51">
        <v>0.99</v>
      </c>
      <c r="AK12" s="52">
        <v>0.17</v>
      </c>
      <c r="AL12" s="90"/>
      <c r="AM12" s="34"/>
      <c r="AN12" s="63"/>
      <c r="AO12" s="64"/>
      <c r="AP12" s="64"/>
      <c r="AQ12" s="65"/>
    </row>
    <row r="13" spans="1:43" ht="24.95" customHeight="1" x14ac:dyDescent="0.25">
      <c r="A13" s="26">
        <v>7</v>
      </c>
      <c r="B13" s="16">
        <v>42444</v>
      </c>
      <c r="C13" s="53">
        <v>42444</v>
      </c>
      <c r="D13" s="55">
        <v>0</v>
      </c>
      <c r="E13" s="28">
        <v>0</v>
      </c>
      <c r="F13" s="33">
        <v>10000</v>
      </c>
      <c r="G13" s="60">
        <v>0</v>
      </c>
      <c r="H13" s="33">
        <v>0</v>
      </c>
      <c r="I13" s="33">
        <v>0</v>
      </c>
      <c r="J13" s="50">
        <v>0</v>
      </c>
      <c r="K13" s="33">
        <v>48000</v>
      </c>
      <c r="L13" s="50">
        <v>0</v>
      </c>
      <c r="M13" s="33">
        <v>0</v>
      </c>
      <c r="N13" s="33">
        <v>0</v>
      </c>
      <c r="O13" s="33">
        <v>0</v>
      </c>
      <c r="P13" s="33">
        <v>0</v>
      </c>
      <c r="Q13" s="33">
        <v>2000</v>
      </c>
      <c r="R13" s="33">
        <v>1007000</v>
      </c>
      <c r="S13" s="33">
        <v>210000</v>
      </c>
      <c r="T13" s="33">
        <v>0</v>
      </c>
      <c r="U13" s="57">
        <v>301000</v>
      </c>
      <c r="V13" s="57">
        <v>301000</v>
      </c>
      <c r="W13" s="33">
        <v>0</v>
      </c>
      <c r="X13" s="33">
        <v>0</v>
      </c>
      <c r="Y13" s="33">
        <v>0</v>
      </c>
      <c r="Z13" s="33">
        <v>0</v>
      </c>
      <c r="AA13" s="33">
        <v>0</v>
      </c>
      <c r="AB13" s="33">
        <v>0</v>
      </c>
      <c r="AC13" s="33">
        <v>0</v>
      </c>
      <c r="AD13" s="33">
        <v>0</v>
      </c>
      <c r="AE13" s="33">
        <v>0</v>
      </c>
      <c r="AF13" s="33">
        <v>31000</v>
      </c>
      <c r="AG13" s="33">
        <v>0</v>
      </c>
      <c r="AH13" s="33"/>
      <c r="AI13" s="34">
        <f t="shared" si="0"/>
        <v>1910000</v>
      </c>
      <c r="AJ13" s="51">
        <v>0.98</v>
      </c>
      <c r="AK13" s="52">
        <v>0.13</v>
      </c>
      <c r="AL13" s="90"/>
      <c r="AM13" s="34"/>
      <c r="AN13" s="63"/>
      <c r="AO13" s="64"/>
      <c r="AP13" s="64"/>
      <c r="AQ13" s="65"/>
    </row>
    <row r="14" spans="1:43" ht="24.95" customHeight="1" x14ac:dyDescent="0.25">
      <c r="A14" s="26">
        <v>8</v>
      </c>
      <c r="B14" s="16">
        <v>42446</v>
      </c>
      <c r="C14" s="53">
        <v>42446</v>
      </c>
      <c r="D14" s="55">
        <v>0</v>
      </c>
      <c r="E14" s="28">
        <v>0</v>
      </c>
      <c r="F14" s="33">
        <v>2000</v>
      </c>
      <c r="G14" s="60">
        <v>0</v>
      </c>
      <c r="H14" s="33">
        <v>0</v>
      </c>
      <c r="I14" s="33">
        <v>0</v>
      </c>
      <c r="J14" s="50">
        <v>0</v>
      </c>
      <c r="K14" s="33">
        <v>8000</v>
      </c>
      <c r="L14" s="50">
        <v>0</v>
      </c>
      <c r="M14" s="33">
        <v>0</v>
      </c>
      <c r="N14" s="33">
        <v>7000</v>
      </c>
      <c r="O14" s="33">
        <v>0</v>
      </c>
      <c r="P14" s="33">
        <v>0</v>
      </c>
      <c r="Q14" s="33">
        <v>1000</v>
      </c>
      <c r="R14" s="33">
        <v>152000</v>
      </c>
      <c r="S14" s="33">
        <v>70000</v>
      </c>
      <c r="T14" s="33">
        <v>0</v>
      </c>
      <c r="U14" s="57">
        <v>123000</v>
      </c>
      <c r="V14" s="57">
        <v>123000</v>
      </c>
      <c r="W14" s="33">
        <v>0</v>
      </c>
      <c r="X14" s="33">
        <v>0</v>
      </c>
      <c r="Y14" s="33">
        <v>0</v>
      </c>
      <c r="Z14" s="33">
        <v>0</v>
      </c>
      <c r="AA14" s="33">
        <v>1000</v>
      </c>
      <c r="AB14" s="33">
        <v>0</v>
      </c>
      <c r="AC14" s="33">
        <v>0</v>
      </c>
      <c r="AD14" s="33">
        <v>0</v>
      </c>
      <c r="AE14" s="33">
        <v>0</v>
      </c>
      <c r="AF14" s="33">
        <v>14000</v>
      </c>
      <c r="AG14" s="33">
        <v>0</v>
      </c>
      <c r="AH14" s="33"/>
      <c r="AI14" s="34">
        <f t="shared" si="0"/>
        <v>501000</v>
      </c>
      <c r="AJ14" s="51">
        <v>0.18</v>
      </c>
      <c r="AK14" s="52">
        <v>0.12</v>
      </c>
      <c r="AL14" s="90"/>
      <c r="AM14" s="34"/>
      <c r="AN14" s="63"/>
      <c r="AO14" s="64"/>
      <c r="AP14" s="64"/>
      <c r="AQ14" s="65"/>
    </row>
    <row r="15" spans="1:43" ht="24.95" customHeight="1" x14ac:dyDescent="0.25">
      <c r="A15" s="26">
        <v>9</v>
      </c>
      <c r="B15" s="16">
        <v>42457</v>
      </c>
      <c r="C15" s="53">
        <v>42457</v>
      </c>
      <c r="D15" s="55">
        <v>0</v>
      </c>
      <c r="E15" s="28">
        <v>0</v>
      </c>
      <c r="F15" s="33">
        <v>30000</v>
      </c>
      <c r="G15" s="60">
        <v>0</v>
      </c>
      <c r="H15" s="33">
        <v>0</v>
      </c>
      <c r="I15" s="33">
        <v>0</v>
      </c>
      <c r="J15" s="50">
        <v>0</v>
      </c>
      <c r="K15" s="33">
        <v>67000</v>
      </c>
      <c r="L15" s="50">
        <v>0</v>
      </c>
      <c r="M15" s="33">
        <v>0</v>
      </c>
      <c r="N15" s="33">
        <v>44000</v>
      </c>
      <c r="O15" s="33">
        <v>0</v>
      </c>
      <c r="P15" s="33">
        <v>9000</v>
      </c>
      <c r="Q15" s="33">
        <v>16000</v>
      </c>
      <c r="R15" s="33">
        <v>410000</v>
      </c>
      <c r="S15" s="33">
        <v>150000</v>
      </c>
      <c r="T15" s="33">
        <v>0</v>
      </c>
      <c r="U15" s="57">
        <v>739000</v>
      </c>
      <c r="V15" s="57">
        <v>739000</v>
      </c>
      <c r="W15" s="33">
        <v>0</v>
      </c>
      <c r="X15" s="33">
        <v>0</v>
      </c>
      <c r="Y15" s="33">
        <v>413000</v>
      </c>
      <c r="Z15" s="33">
        <v>0</v>
      </c>
      <c r="AA15" s="33">
        <v>6000</v>
      </c>
      <c r="AB15" s="33">
        <v>0</v>
      </c>
      <c r="AC15" s="33">
        <v>0</v>
      </c>
      <c r="AD15" s="33">
        <v>0</v>
      </c>
      <c r="AE15" s="33">
        <v>0</v>
      </c>
      <c r="AF15" s="33">
        <v>120000</v>
      </c>
      <c r="AG15" s="33">
        <v>0</v>
      </c>
      <c r="AH15" s="33"/>
      <c r="AI15" s="34">
        <f t="shared" si="0"/>
        <v>2743000</v>
      </c>
      <c r="AJ15" s="51">
        <v>0.93</v>
      </c>
      <c r="AK15" s="52">
        <v>0.18</v>
      </c>
      <c r="AL15" s="90"/>
      <c r="AM15" s="34"/>
      <c r="AN15" s="63"/>
      <c r="AO15" s="64"/>
      <c r="AP15" s="64"/>
      <c r="AQ15" s="65"/>
    </row>
    <row r="16" spans="1:43" ht="24.95" customHeight="1" x14ac:dyDescent="0.25">
      <c r="A16" s="26">
        <v>10</v>
      </c>
      <c r="B16" s="16">
        <v>42467</v>
      </c>
      <c r="C16" s="53">
        <v>42467</v>
      </c>
      <c r="D16" s="55">
        <v>0</v>
      </c>
      <c r="E16" s="28">
        <v>0</v>
      </c>
      <c r="F16" s="33">
        <v>0</v>
      </c>
      <c r="G16" s="60">
        <v>0</v>
      </c>
      <c r="H16" s="33">
        <v>0</v>
      </c>
      <c r="I16" s="33">
        <v>0</v>
      </c>
      <c r="J16" s="50">
        <v>0</v>
      </c>
      <c r="K16" s="33">
        <v>1000</v>
      </c>
      <c r="L16" s="50">
        <v>0</v>
      </c>
      <c r="M16" s="33">
        <v>0</v>
      </c>
      <c r="N16" s="33">
        <v>0</v>
      </c>
      <c r="O16" s="33">
        <v>0</v>
      </c>
      <c r="P16" s="33">
        <v>0</v>
      </c>
      <c r="Q16" s="33">
        <v>0</v>
      </c>
      <c r="R16" s="33">
        <v>8000</v>
      </c>
      <c r="S16" s="33">
        <v>38000</v>
      </c>
      <c r="T16" s="33">
        <v>0</v>
      </c>
      <c r="U16" s="57">
        <v>101000</v>
      </c>
      <c r="V16" s="33">
        <v>0</v>
      </c>
      <c r="W16" s="33">
        <v>0</v>
      </c>
      <c r="X16" s="57">
        <v>106000</v>
      </c>
      <c r="Y16" s="33">
        <v>155000</v>
      </c>
      <c r="Z16" s="33">
        <v>0</v>
      </c>
      <c r="AA16" s="33">
        <v>0</v>
      </c>
      <c r="AB16" s="33">
        <v>0</v>
      </c>
      <c r="AC16" s="33">
        <v>0</v>
      </c>
      <c r="AD16" s="33">
        <v>0</v>
      </c>
      <c r="AE16" s="33">
        <v>0</v>
      </c>
      <c r="AF16" s="33">
        <v>9000</v>
      </c>
      <c r="AG16" s="33">
        <v>0</v>
      </c>
      <c r="AH16" s="33"/>
      <c r="AI16" s="34">
        <f t="shared" si="0"/>
        <v>418000</v>
      </c>
      <c r="AJ16" s="51">
        <v>0.51</v>
      </c>
      <c r="AK16" s="52">
        <v>0.1</v>
      </c>
      <c r="AL16" s="90"/>
      <c r="AM16" s="34"/>
      <c r="AN16" s="63"/>
      <c r="AO16" s="64"/>
      <c r="AP16" s="64"/>
      <c r="AQ16" s="65"/>
    </row>
    <row r="17" spans="1:43" ht="24.95" customHeight="1" x14ac:dyDescent="0.25">
      <c r="A17" s="26">
        <v>11</v>
      </c>
      <c r="B17" s="16">
        <v>42486</v>
      </c>
      <c r="C17" s="53">
        <v>42487</v>
      </c>
      <c r="D17" s="55">
        <v>0</v>
      </c>
      <c r="E17" s="28">
        <v>0</v>
      </c>
      <c r="F17" s="33">
        <v>0</v>
      </c>
      <c r="G17" s="60"/>
      <c r="H17" s="33">
        <v>0</v>
      </c>
      <c r="I17" s="33">
        <v>0</v>
      </c>
      <c r="J17" s="50">
        <v>0</v>
      </c>
      <c r="K17" s="33">
        <v>0</v>
      </c>
      <c r="L17" s="50">
        <v>0</v>
      </c>
      <c r="M17" s="33">
        <v>0</v>
      </c>
      <c r="N17" s="33">
        <v>0</v>
      </c>
      <c r="O17" s="33">
        <v>0</v>
      </c>
      <c r="P17" s="33">
        <v>0</v>
      </c>
      <c r="Q17" s="33">
        <v>0</v>
      </c>
      <c r="R17" s="33">
        <v>0</v>
      </c>
      <c r="S17" s="33">
        <v>44000</v>
      </c>
      <c r="T17" s="33">
        <v>0</v>
      </c>
      <c r="U17" s="57">
        <v>173000</v>
      </c>
      <c r="V17" s="33">
        <v>0</v>
      </c>
      <c r="W17" s="33">
        <v>0</v>
      </c>
      <c r="X17" s="57">
        <v>138000</v>
      </c>
      <c r="Y17" s="33">
        <v>171000</v>
      </c>
      <c r="Z17" s="33">
        <v>0</v>
      </c>
      <c r="AA17" s="33">
        <v>0</v>
      </c>
      <c r="AB17" s="33">
        <v>0</v>
      </c>
      <c r="AC17" s="33">
        <v>0</v>
      </c>
      <c r="AD17" s="33">
        <v>0</v>
      </c>
      <c r="AE17" s="33">
        <v>0</v>
      </c>
      <c r="AF17" s="33">
        <v>0</v>
      </c>
      <c r="AG17" s="33">
        <v>0</v>
      </c>
      <c r="AH17" s="33"/>
      <c r="AI17" s="34">
        <f t="shared" si="0"/>
        <v>526000</v>
      </c>
      <c r="AJ17" s="51">
        <v>0.51</v>
      </c>
      <c r="AK17" s="52">
        <v>0.12</v>
      </c>
      <c r="AL17" s="90"/>
      <c r="AM17" s="34"/>
      <c r="AN17" s="63"/>
      <c r="AO17" s="64"/>
      <c r="AP17" s="64"/>
      <c r="AQ17" s="65"/>
    </row>
    <row r="18" spans="1:43" ht="24.95" customHeight="1" x14ac:dyDescent="0.25">
      <c r="A18" s="26">
        <v>12</v>
      </c>
      <c r="B18" s="16">
        <v>42492</v>
      </c>
      <c r="C18" s="53">
        <v>42493</v>
      </c>
      <c r="D18" s="55">
        <v>0</v>
      </c>
      <c r="E18" s="28">
        <v>0</v>
      </c>
      <c r="F18" s="33">
        <v>51000</v>
      </c>
      <c r="G18" s="60"/>
      <c r="H18" s="33">
        <v>0</v>
      </c>
      <c r="I18" s="33">
        <v>0</v>
      </c>
      <c r="J18" s="50">
        <v>0</v>
      </c>
      <c r="K18" s="33">
        <v>44000</v>
      </c>
      <c r="L18" s="50">
        <v>0</v>
      </c>
      <c r="M18" s="33">
        <v>0</v>
      </c>
      <c r="N18" s="33">
        <v>96000</v>
      </c>
      <c r="O18" s="33">
        <v>0</v>
      </c>
      <c r="P18" s="33">
        <v>14000</v>
      </c>
      <c r="Q18" s="33">
        <v>66000</v>
      </c>
      <c r="R18" s="33">
        <v>1495000</v>
      </c>
      <c r="S18" s="33">
        <v>458000</v>
      </c>
      <c r="T18" s="33">
        <v>0</v>
      </c>
      <c r="U18" s="33">
        <v>350000</v>
      </c>
      <c r="V18" s="33">
        <v>98000</v>
      </c>
      <c r="W18" s="33">
        <v>0</v>
      </c>
      <c r="X18" s="33">
        <v>473000</v>
      </c>
      <c r="Y18" s="33">
        <v>297000</v>
      </c>
      <c r="Z18" s="33">
        <v>0</v>
      </c>
      <c r="AA18" s="33">
        <v>119000</v>
      </c>
      <c r="AB18" s="33">
        <v>0</v>
      </c>
      <c r="AC18" s="33">
        <v>0</v>
      </c>
      <c r="AD18" s="33">
        <v>0</v>
      </c>
      <c r="AE18" s="33">
        <v>0</v>
      </c>
      <c r="AF18" s="33">
        <v>77000</v>
      </c>
      <c r="AG18" s="33">
        <v>24000</v>
      </c>
      <c r="AH18" s="33"/>
      <c r="AI18" s="34">
        <f t="shared" si="0"/>
        <v>3662000</v>
      </c>
      <c r="AJ18" s="51">
        <v>0.95</v>
      </c>
      <c r="AK18" s="52">
        <v>0.28999999999999998</v>
      </c>
      <c r="AL18" s="90"/>
      <c r="AM18" s="34"/>
      <c r="AN18" s="63"/>
      <c r="AO18" s="64"/>
      <c r="AP18" s="64"/>
      <c r="AQ18" s="65"/>
    </row>
    <row r="19" spans="1:43" ht="24.95" customHeight="1" x14ac:dyDescent="0.25">
      <c r="A19" s="26">
        <v>13</v>
      </c>
      <c r="B19" s="16">
        <v>42495</v>
      </c>
      <c r="C19" s="53">
        <v>42495</v>
      </c>
      <c r="D19" s="55">
        <v>0</v>
      </c>
      <c r="E19" s="28">
        <v>0</v>
      </c>
      <c r="F19" s="33">
        <v>0</v>
      </c>
      <c r="G19" s="60">
        <v>0</v>
      </c>
      <c r="H19" s="33">
        <v>0</v>
      </c>
      <c r="I19" s="33">
        <v>0</v>
      </c>
      <c r="J19" s="50">
        <v>0</v>
      </c>
      <c r="K19" s="33">
        <v>0</v>
      </c>
      <c r="L19" s="50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6000</v>
      </c>
      <c r="V19" s="33">
        <v>0</v>
      </c>
      <c r="W19" s="33">
        <v>0</v>
      </c>
      <c r="X19" s="33">
        <v>0</v>
      </c>
      <c r="Y19" s="33">
        <v>123000</v>
      </c>
      <c r="Z19" s="33">
        <v>0</v>
      </c>
      <c r="AA19" s="33">
        <v>0</v>
      </c>
      <c r="AB19" s="33">
        <v>0</v>
      </c>
      <c r="AC19" s="33">
        <v>0</v>
      </c>
      <c r="AD19" s="33">
        <v>0</v>
      </c>
      <c r="AE19" s="33">
        <v>0</v>
      </c>
      <c r="AF19" s="33">
        <v>0</v>
      </c>
      <c r="AG19" s="33">
        <v>0</v>
      </c>
      <c r="AH19" s="33"/>
      <c r="AI19" s="34">
        <f t="shared" si="0"/>
        <v>129000</v>
      </c>
      <c r="AJ19" s="51">
        <v>0.22</v>
      </c>
      <c r="AK19" s="52">
        <v>7.0000000000000007E-2</v>
      </c>
      <c r="AL19" s="90"/>
      <c r="AM19" s="34"/>
      <c r="AN19" s="63"/>
      <c r="AO19" s="64"/>
      <c r="AP19" s="64"/>
      <c r="AQ19" s="65"/>
    </row>
    <row r="20" spans="1:43" ht="24.95" customHeight="1" x14ac:dyDescent="0.25">
      <c r="A20" s="26">
        <v>14</v>
      </c>
      <c r="B20" s="16">
        <v>42526</v>
      </c>
      <c r="C20" s="53">
        <v>42528</v>
      </c>
      <c r="D20" s="55">
        <v>0</v>
      </c>
      <c r="E20" s="28">
        <v>0</v>
      </c>
      <c r="F20" s="33">
        <v>164000</v>
      </c>
      <c r="G20" s="60">
        <v>4850</v>
      </c>
      <c r="H20" s="33">
        <v>538000</v>
      </c>
      <c r="I20" s="33">
        <v>0</v>
      </c>
      <c r="J20" s="50">
        <v>0</v>
      </c>
      <c r="K20" s="33">
        <v>13000</v>
      </c>
      <c r="L20" s="50">
        <v>0</v>
      </c>
      <c r="M20" s="33">
        <v>476000</v>
      </c>
      <c r="N20" s="33">
        <v>511000</v>
      </c>
      <c r="O20" s="33">
        <v>78000</v>
      </c>
      <c r="P20" s="33">
        <v>1839000</v>
      </c>
      <c r="Q20" s="33">
        <v>539000</v>
      </c>
      <c r="R20" s="33">
        <v>7806000</v>
      </c>
      <c r="S20" s="33">
        <v>3433000</v>
      </c>
      <c r="T20" s="33">
        <v>0</v>
      </c>
      <c r="U20" s="33">
        <v>154000</v>
      </c>
      <c r="V20" s="33">
        <v>2142000</v>
      </c>
      <c r="W20" s="33">
        <v>258000</v>
      </c>
      <c r="X20" s="57">
        <v>3770000</v>
      </c>
      <c r="Y20" s="57">
        <v>902000</v>
      </c>
      <c r="Z20" s="33">
        <v>241000</v>
      </c>
      <c r="AA20" s="33">
        <v>957000</v>
      </c>
      <c r="AB20" s="33">
        <v>124000</v>
      </c>
      <c r="AC20" s="33">
        <v>0</v>
      </c>
      <c r="AD20" s="33">
        <v>10000</v>
      </c>
      <c r="AE20" s="33">
        <v>672000</v>
      </c>
      <c r="AF20" s="33">
        <v>816000</v>
      </c>
      <c r="AG20" s="33">
        <v>322000</v>
      </c>
      <c r="AH20" s="33"/>
      <c r="AI20" s="34">
        <f t="shared" si="0"/>
        <v>25769850</v>
      </c>
      <c r="AJ20" s="51">
        <v>2.41</v>
      </c>
      <c r="AK20" s="52">
        <v>0.82</v>
      </c>
      <c r="AL20" s="90"/>
      <c r="AM20" s="34"/>
      <c r="AN20" s="63"/>
      <c r="AO20" s="64"/>
      <c r="AP20" s="64"/>
      <c r="AQ20" s="65"/>
    </row>
    <row r="21" spans="1:43" ht="24.95" customHeight="1" x14ac:dyDescent="0.25">
      <c r="A21" s="26">
        <v>15</v>
      </c>
      <c r="B21" s="16">
        <v>42549</v>
      </c>
      <c r="C21" s="53">
        <v>42550</v>
      </c>
      <c r="D21" s="55">
        <v>0</v>
      </c>
      <c r="E21" s="28">
        <v>0</v>
      </c>
      <c r="F21" s="33">
        <v>103000</v>
      </c>
      <c r="G21" s="33"/>
      <c r="H21" s="33">
        <v>0</v>
      </c>
      <c r="I21" s="33">
        <v>0</v>
      </c>
      <c r="J21" s="50">
        <v>0</v>
      </c>
      <c r="K21" s="33">
        <v>0</v>
      </c>
      <c r="L21" s="50">
        <v>0</v>
      </c>
      <c r="M21" s="33">
        <v>239000</v>
      </c>
      <c r="N21" s="33">
        <v>305000</v>
      </c>
      <c r="O21" s="33">
        <v>43000</v>
      </c>
      <c r="P21" s="33">
        <v>458000</v>
      </c>
      <c r="Q21" s="33">
        <v>168000</v>
      </c>
      <c r="R21" s="33">
        <v>2462000</v>
      </c>
      <c r="S21" s="33">
        <v>504000</v>
      </c>
      <c r="T21" s="33">
        <v>0</v>
      </c>
      <c r="U21" s="57">
        <v>830000</v>
      </c>
      <c r="V21" s="33">
        <v>256000</v>
      </c>
      <c r="W21" s="33">
        <v>0</v>
      </c>
      <c r="X21" s="33">
        <v>767000</v>
      </c>
      <c r="Y21" s="33">
        <v>637000</v>
      </c>
      <c r="Z21" s="33">
        <v>0</v>
      </c>
      <c r="AA21" s="33">
        <v>191000</v>
      </c>
      <c r="AB21" s="33">
        <v>7000</v>
      </c>
      <c r="AC21" s="33">
        <v>0</v>
      </c>
      <c r="AD21" s="33">
        <v>11000</v>
      </c>
      <c r="AE21" s="33">
        <v>0</v>
      </c>
      <c r="AF21" s="33">
        <v>474000</v>
      </c>
      <c r="AG21" s="33">
        <v>143000</v>
      </c>
      <c r="AH21" s="33"/>
      <c r="AI21" s="34">
        <f t="shared" si="0"/>
        <v>7598000</v>
      </c>
      <c r="AJ21" s="51">
        <v>1.82</v>
      </c>
      <c r="AK21" s="52">
        <v>0.56999999999999995</v>
      </c>
      <c r="AL21" s="90"/>
      <c r="AM21" s="34"/>
      <c r="AN21" s="63"/>
      <c r="AO21" s="64"/>
      <c r="AP21" s="64"/>
      <c r="AQ21" s="65"/>
    </row>
    <row r="22" spans="1:43" ht="24.95" customHeight="1" x14ac:dyDescent="0.25">
      <c r="A22" s="26">
        <v>16</v>
      </c>
      <c r="B22" s="16">
        <v>42560</v>
      </c>
      <c r="C22" s="53">
        <v>42561</v>
      </c>
      <c r="D22" s="55">
        <v>0</v>
      </c>
      <c r="E22" s="28">
        <v>0</v>
      </c>
      <c r="F22" s="33">
        <v>0</v>
      </c>
      <c r="G22" s="33"/>
      <c r="H22" s="33">
        <v>0</v>
      </c>
      <c r="I22" s="33">
        <v>0</v>
      </c>
      <c r="J22" s="50">
        <v>0</v>
      </c>
      <c r="K22" s="33">
        <v>0</v>
      </c>
      <c r="L22" s="50">
        <v>0</v>
      </c>
      <c r="M22" s="33">
        <v>0</v>
      </c>
      <c r="N22" s="33">
        <v>3000</v>
      </c>
      <c r="O22" s="33">
        <v>0</v>
      </c>
      <c r="P22" s="33">
        <v>0</v>
      </c>
      <c r="Q22" s="33">
        <v>2000</v>
      </c>
      <c r="R22" s="33">
        <v>74000</v>
      </c>
      <c r="S22" s="33">
        <v>208000</v>
      </c>
      <c r="T22" s="33">
        <v>0</v>
      </c>
      <c r="U22" s="57">
        <v>9000</v>
      </c>
      <c r="V22" s="33">
        <v>0</v>
      </c>
      <c r="W22" s="33">
        <v>0</v>
      </c>
      <c r="X22" s="33">
        <v>81000</v>
      </c>
      <c r="Y22" s="33">
        <v>136000</v>
      </c>
      <c r="Z22" s="33">
        <v>0</v>
      </c>
      <c r="AA22" s="33">
        <v>57000</v>
      </c>
      <c r="AB22" s="33">
        <v>0</v>
      </c>
      <c r="AC22" s="33">
        <v>0</v>
      </c>
      <c r="AD22" s="33">
        <v>0</v>
      </c>
      <c r="AE22" s="33">
        <v>0</v>
      </c>
      <c r="AF22" s="33">
        <v>0</v>
      </c>
      <c r="AG22" s="33">
        <v>0</v>
      </c>
      <c r="AH22" s="33"/>
      <c r="AI22" s="34">
        <f t="shared" si="0"/>
        <v>570000</v>
      </c>
      <c r="AJ22" s="51">
        <v>0.44</v>
      </c>
      <c r="AK22" s="52">
        <v>0.1</v>
      </c>
      <c r="AL22" s="90"/>
      <c r="AM22" s="34"/>
      <c r="AN22" s="63"/>
      <c r="AO22" s="64"/>
      <c r="AP22" s="64"/>
      <c r="AQ22" s="65"/>
    </row>
    <row r="23" spans="1:43" ht="24.95" customHeight="1" x14ac:dyDescent="0.25">
      <c r="A23" s="26">
        <v>17</v>
      </c>
      <c r="B23" s="16">
        <v>42565</v>
      </c>
      <c r="C23" s="53">
        <v>42566</v>
      </c>
      <c r="D23" s="55">
        <v>0</v>
      </c>
      <c r="E23" s="28">
        <v>0</v>
      </c>
      <c r="F23" s="33">
        <v>42000</v>
      </c>
      <c r="G23" s="33"/>
      <c r="H23" s="33">
        <v>0</v>
      </c>
      <c r="I23" s="33">
        <v>0</v>
      </c>
      <c r="J23" s="50">
        <v>0</v>
      </c>
      <c r="K23" s="33">
        <v>0</v>
      </c>
      <c r="L23" s="50">
        <v>0</v>
      </c>
      <c r="M23" s="33">
        <v>228000</v>
      </c>
      <c r="N23" s="33">
        <v>24000</v>
      </c>
      <c r="O23" s="33">
        <v>7000</v>
      </c>
      <c r="P23" s="33">
        <v>182000</v>
      </c>
      <c r="Q23" s="33">
        <v>48000</v>
      </c>
      <c r="R23" s="33">
        <v>358000</v>
      </c>
      <c r="S23" s="33">
        <v>466000</v>
      </c>
      <c r="T23" s="33">
        <v>0</v>
      </c>
      <c r="U23" s="57">
        <v>330000</v>
      </c>
      <c r="V23" s="33">
        <v>276000</v>
      </c>
      <c r="W23" s="33">
        <v>15000</v>
      </c>
      <c r="X23" s="33">
        <v>446000</v>
      </c>
      <c r="Y23" s="33">
        <v>459000</v>
      </c>
      <c r="Z23" s="33">
        <v>5000</v>
      </c>
      <c r="AA23" s="33">
        <v>161000</v>
      </c>
      <c r="AB23" s="33">
        <v>16000</v>
      </c>
      <c r="AC23" s="33">
        <v>0</v>
      </c>
      <c r="AD23" s="33">
        <v>9000</v>
      </c>
      <c r="AE23" s="33">
        <v>0</v>
      </c>
      <c r="AF23" s="33">
        <v>60000</v>
      </c>
      <c r="AG23" s="33">
        <v>10000</v>
      </c>
      <c r="AH23" s="33"/>
      <c r="AI23" s="34">
        <f t="shared" si="0"/>
        <v>3142000</v>
      </c>
      <c r="AJ23" s="51">
        <v>0.3</v>
      </c>
      <c r="AK23" s="52">
        <v>0.28999999999999998</v>
      </c>
      <c r="AL23" s="90"/>
      <c r="AM23" s="34"/>
      <c r="AN23" s="63"/>
      <c r="AO23" s="64"/>
      <c r="AP23" s="64"/>
      <c r="AQ23" s="65"/>
    </row>
    <row r="24" spans="1:43" ht="24.95" customHeight="1" x14ac:dyDescent="0.25">
      <c r="A24" s="26">
        <v>18</v>
      </c>
      <c r="B24" s="16">
        <v>42568</v>
      </c>
      <c r="C24" s="53">
        <v>42568</v>
      </c>
      <c r="D24" s="55">
        <v>0</v>
      </c>
      <c r="E24" s="28">
        <v>0</v>
      </c>
      <c r="F24" s="33">
        <v>0</v>
      </c>
      <c r="G24" s="33">
        <v>0</v>
      </c>
      <c r="H24" s="33">
        <v>0</v>
      </c>
      <c r="I24" s="33">
        <v>0</v>
      </c>
      <c r="J24" s="50">
        <v>0</v>
      </c>
      <c r="K24" s="33">
        <v>0</v>
      </c>
      <c r="L24" s="50">
        <v>0</v>
      </c>
      <c r="M24" s="33">
        <v>0</v>
      </c>
      <c r="N24" s="33">
        <v>12000</v>
      </c>
      <c r="O24" s="33">
        <v>0</v>
      </c>
      <c r="P24" s="33">
        <v>0</v>
      </c>
      <c r="Q24" s="33">
        <v>2000</v>
      </c>
      <c r="R24" s="33">
        <v>0</v>
      </c>
      <c r="S24" s="33">
        <v>0</v>
      </c>
      <c r="T24" s="33">
        <v>0</v>
      </c>
      <c r="U24" s="57">
        <v>105000</v>
      </c>
      <c r="V24" s="33">
        <v>89000</v>
      </c>
      <c r="W24" s="33">
        <v>0</v>
      </c>
      <c r="X24" s="33">
        <v>254000</v>
      </c>
      <c r="Y24" s="33">
        <v>157000</v>
      </c>
      <c r="Z24" s="33">
        <v>0</v>
      </c>
      <c r="AA24" s="33">
        <v>63000</v>
      </c>
      <c r="AB24" s="33">
        <v>1000</v>
      </c>
      <c r="AC24" s="33">
        <v>0</v>
      </c>
      <c r="AD24" s="33">
        <v>0</v>
      </c>
      <c r="AE24" s="33">
        <v>0</v>
      </c>
      <c r="AF24" s="33">
        <v>8000</v>
      </c>
      <c r="AG24" s="33">
        <v>0</v>
      </c>
      <c r="AH24" s="33"/>
      <c r="AI24" s="34">
        <f t="shared" si="0"/>
        <v>691000</v>
      </c>
      <c r="AJ24" s="51">
        <v>0.37</v>
      </c>
      <c r="AK24" s="52">
        <v>0.19</v>
      </c>
      <c r="AL24" s="90"/>
      <c r="AM24" s="34"/>
      <c r="AN24" s="63"/>
      <c r="AO24" s="64"/>
      <c r="AP24" s="64"/>
      <c r="AQ24" s="65"/>
    </row>
    <row r="25" spans="1:43" ht="24.95" customHeight="1" x14ac:dyDescent="0.25">
      <c r="A25" s="26">
        <v>19</v>
      </c>
      <c r="B25" s="16">
        <v>42573</v>
      </c>
      <c r="C25" s="53">
        <v>42574</v>
      </c>
      <c r="D25" s="55">
        <v>0</v>
      </c>
      <c r="E25" s="28">
        <v>0</v>
      </c>
      <c r="F25" s="33">
        <v>36000</v>
      </c>
      <c r="G25" s="33"/>
      <c r="H25" s="33">
        <v>0</v>
      </c>
      <c r="I25" s="33">
        <v>0</v>
      </c>
      <c r="J25" s="50">
        <v>0</v>
      </c>
      <c r="K25" s="33">
        <v>58000</v>
      </c>
      <c r="L25" s="50">
        <v>0</v>
      </c>
      <c r="M25" s="33">
        <v>0</v>
      </c>
      <c r="N25" s="33">
        <v>16000</v>
      </c>
      <c r="O25" s="33">
        <v>2000</v>
      </c>
      <c r="P25" s="33">
        <v>21000</v>
      </c>
      <c r="Q25" s="33">
        <v>30000</v>
      </c>
      <c r="R25" s="33">
        <v>257000</v>
      </c>
      <c r="S25" s="33">
        <v>380000</v>
      </c>
      <c r="T25" s="33">
        <v>0</v>
      </c>
      <c r="U25" s="57">
        <v>106000</v>
      </c>
      <c r="V25" s="33">
        <v>105000</v>
      </c>
      <c r="W25" s="33">
        <v>41000</v>
      </c>
      <c r="X25" s="33">
        <v>154000</v>
      </c>
      <c r="Y25" s="33">
        <v>126000</v>
      </c>
      <c r="Z25" s="33">
        <v>0</v>
      </c>
      <c r="AA25" s="33">
        <v>34000</v>
      </c>
      <c r="AB25" s="33">
        <v>1000</v>
      </c>
      <c r="AC25" s="33">
        <v>0</v>
      </c>
      <c r="AD25" s="33">
        <v>1000</v>
      </c>
      <c r="AE25" s="33">
        <v>0</v>
      </c>
      <c r="AF25" s="33">
        <v>0</v>
      </c>
      <c r="AG25" s="33">
        <v>80000</v>
      </c>
      <c r="AH25" s="33"/>
      <c r="AI25" s="34">
        <f t="shared" si="0"/>
        <v>1448000</v>
      </c>
      <c r="AJ25" s="51">
        <v>1.27</v>
      </c>
      <c r="AK25" s="52">
        <v>0.68</v>
      </c>
      <c r="AL25" s="90"/>
      <c r="AM25" s="34"/>
      <c r="AN25" s="63"/>
      <c r="AO25" s="64"/>
      <c r="AP25" s="64"/>
      <c r="AQ25" s="65"/>
    </row>
    <row r="26" spans="1:43" ht="24.95" customHeight="1" x14ac:dyDescent="0.25">
      <c r="A26" s="26">
        <v>20</v>
      </c>
      <c r="B26" s="16">
        <v>42576</v>
      </c>
      <c r="C26" s="53">
        <v>42576</v>
      </c>
      <c r="D26" s="55">
        <v>0</v>
      </c>
      <c r="E26" s="28">
        <v>0</v>
      </c>
      <c r="F26" s="33">
        <v>12000</v>
      </c>
      <c r="G26" s="33">
        <v>0</v>
      </c>
      <c r="H26" s="33">
        <v>0</v>
      </c>
      <c r="I26" s="33">
        <v>0</v>
      </c>
      <c r="J26" s="50">
        <v>0</v>
      </c>
      <c r="K26" s="33">
        <v>0</v>
      </c>
      <c r="L26" s="50">
        <v>0</v>
      </c>
      <c r="M26" s="33">
        <v>0</v>
      </c>
      <c r="N26" s="33">
        <v>13000</v>
      </c>
      <c r="O26" s="33">
        <v>0</v>
      </c>
      <c r="P26" s="33">
        <v>1000</v>
      </c>
      <c r="Q26" s="33">
        <v>14000</v>
      </c>
      <c r="R26" s="33">
        <v>567000</v>
      </c>
      <c r="S26" s="33">
        <v>0</v>
      </c>
      <c r="T26" s="33">
        <v>0</v>
      </c>
      <c r="U26" s="33">
        <v>182000</v>
      </c>
      <c r="V26" s="33">
        <v>231000</v>
      </c>
      <c r="W26" s="33">
        <v>32000</v>
      </c>
      <c r="X26" s="33">
        <v>51000</v>
      </c>
      <c r="Y26" s="33">
        <v>189000</v>
      </c>
      <c r="Z26" s="33">
        <v>1000</v>
      </c>
      <c r="AA26" s="33">
        <v>100000</v>
      </c>
      <c r="AB26" s="33">
        <v>13000</v>
      </c>
      <c r="AC26" s="33">
        <v>0</v>
      </c>
      <c r="AD26" s="33">
        <v>0</v>
      </c>
      <c r="AE26" s="33">
        <v>0</v>
      </c>
      <c r="AF26" s="33">
        <v>0</v>
      </c>
      <c r="AG26" s="33">
        <v>0</v>
      </c>
      <c r="AH26" s="33"/>
      <c r="AI26" s="34">
        <f t="shared" si="0"/>
        <v>1406000</v>
      </c>
      <c r="AJ26" s="51">
        <v>0.21</v>
      </c>
      <c r="AK26" s="52">
        <v>0.2</v>
      </c>
      <c r="AL26" s="90"/>
      <c r="AM26" s="34"/>
      <c r="AN26" s="63"/>
      <c r="AO26" s="64"/>
      <c r="AP26" s="64"/>
      <c r="AQ26" s="65"/>
    </row>
    <row r="27" spans="1:43" ht="24.95" customHeight="1" x14ac:dyDescent="0.25">
      <c r="A27" s="26">
        <v>21</v>
      </c>
      <c r="B27" s="16">
        <v>42594</v>
      </c>
      <c r="C27" s="53">
        <v>42595</v>
      </c>
      <c r="D27" s="55">
        <v>0</v>
      </c>
      <c r="E27" s="28">
        <v>0</v>
      </c>
      <c r="F27" s="33">
        <v>1000</v>
      </c>
      <c r="G27" s="33"/>
      <c r="H27" s="33">
        <v>0</v>
      </c>
      <c r="I27" s="33">
        <v>0</v>
      </c>
      <c r="J27" s="50">
        <v>0</v>
      </c>
      <c r="K27" s="33">
        <v>71000</v>
      </c>
      <c r="L27" s="50">
        <v>0</v>
      </c>
      <c r="M27" s="33">
        <v>0</v>
      </c>
      <c r="N27" s="33">
        <v>20000</v>
      </c>
      <c r="O27" s="33">
        <v>0</v>
      </c>
      <c r="P27" s="33">
        <v>0</v>
      </c>
      <c r="Q27" s="33">
        <v>15000</v>
      </c>
      <c r="R27" s="57">
        <v>727000</v>
      </c>
      <c r="S27" s="33">
        <v>448000</v>
      </c>
      <c r="T27" s="33">
        <v>0</v>
      </c>
      <c r="U27" s="33">
        <v>0</v>
      </c>
      <c r="V27" s="33">
        <v>0</v>
      </c>
      <c r="W27" s="33">
        <v>0</v>
      </c>
      <c r="X27" s="33">
        <v>64000</v>
      </c>
      <c r="Y27" s="33">
        <v>0</v>
      </c>
      <c r="Z27" s="33">
        <v>0</v>
      </c>
      <c r="AA27" s="33">
        <v>10000</v>
      </c>
      <c r="AB27" s="33">
        <v>0</v>
      </c>
      <c r="AC27" s="33">
        <v>0</v>
      </c>
      <c r="AD27" s="33">
        <v>0</v>
      </c>
      <c r="AE27" s="33">
        <v>0</v>
      </c>
      <c r="AF27" s="33">
        <v>24000</v>
      </c>
      <c r="AG27" s="50">
        <v>0</v>
      </c>
      <c r="AH27" s="33"/>
      <c r="AI27" s="34">
        <f t="shared" si="0"/>
        <v>1380000</v>
      </c>
      <c r="AJ27" s="51">
        <v>0.77</v>
      </c>
      <c r="AK27" s="52">
        <v>0.21</v>
      </c>
      <c r="AL27" s="90"/>
      <c r="AM27" s="34"/>
      <c r="AN27" s="63"/>
      <c r="AO27" s="64"/>
      <c r="AP27" s="64"/>
      <c r="AQ27" s="65"/>
    </row>
    <row r="28" spans="1:43" ht="24.95" customHeight="1" x14ac:dyDescent="0.25">
      <c r="A28" s="26"/>
      <c r="B28" s="16">
        <v>42598</v>
      </c>
      <c r="C28" s="53">
        <v>42598</v>
      </c>
      <c r="D28" s="55">
        <v>0</v>
      </c>
      <c r="E28" s="28">
        <v>0</v>
      </c>
      <c r="F28" s="33">
        <v>0</v>
      </c>
      <c r="G28" s="33">
        <v>0</v>
      </c>
      <c r="H28" s="33">
        <v>0</v>
      </c>
      <c r="I28" s="33">
        <v>0</v>
      </c>
      <c r="J28" s="50">
        <v>0</v>
      </c>
      <c r="K28" s="33">
        <v>144000</v>
      </c>
      <c r="L28" s="50">
        <v>0</v>
      </c>
      <c r="M28" s="33">
        <v>0</v>
      </c>
      <c r="N28" s="33">
        <v>101000</v>
      </c>
      <c r="O28" s="33">
        <v>0</v>
      </c>
      <c r="P28" s="33">
        <v>2000</v>
      </c>
      <c r="Q28" s="33">
        <v>28000</v>
      </c>
      <c r="R28" s="33">
        <v>592000</v>
      </c>
      <c r="S28" s="33">
        <v>133000</v>
      </c>
      <c r="T28" s="33">
        <v>0</v>
      </c>
      <c r="U28" s="33">
        <v>0</v>
      </c>
      <c r="V28" s="33">
        <v>55000</v>
      </c>
      <c r="W28" s="33">
        <v>0</v>
      </c>
      <c r="X28" s="33">
        <v>365000</v>
      </c>
      <c r="Y28" s="33">
        <v>0</v>
      </c>
      <c r="Z28" s="33">
        <v>0</v>
      </c>
      <c r="AA28" s="33">
        <v>58000</v>
      </c>
      <c r="AB28" s="33">
        <v>0</v>
      </c>
      <c r="AC28" s="33">
        <v>0</v>
      </c>
      <c r="AD28" s="33">
        <v>0</v>
      </c>
      <c r="AE28" s="33">
        <v>0</v>
      </c>
      <c r="AF28" s="33">
        <v>39000</v>
      </c>
      <c r="AG28" s="50">
        <v>0</v>
      </c>
      <c r="AH28" s="33"/>
      <c r="AI28" s="34">
        <f t="shared" si="0"/>
        <v>1517000</v>
      </c>
      <c r="AJ28" s="51">
        <v>0.47</v>
      </c>
      <c r="AK28" s="52">
        <v>0.28000000000000003</v>
      </c>
      <c r="AL28" s="90"/>
      <c r="AM28" s="34"/>
      <c r="AN28" s="45"/>
      <c r="AO28" s="46"/>
      <c r="AP28" s="46"/>
      <c r="AQ28" s="47"/>
    </row>
    <row r="29" spans="1:43" ht="24.95" customHeight="1" x14ac:dyDescent="0.25">
      <c r="A29" s="26">
        <v>22</v>
      </c>
      <c r="B29" s="16">
        <v>42604</v>
      </c>
      <c r="C29" s="53">
        <v>42604</v>
      </c>
      <c r="D29" s="55">
        <v>0</v>
      </c>
      <c r="E29" s="28">
        <v>0</v>
      </c>
      <c r="F29" s="33">
        <v>223000</v>
      </c>
      <c r="G29" s="33">
        <v>0</v>
      </c>
      <c r="H29" s="33">
        <v>0</v>
      </c>
      <c r="I29" s="33">
        <v>0</v>
      </c>
      <c r="J29" s="50">
        <v>0</v>
      </c>
      <c r="K29" s="33">
        <v>170000</v>
      </c>
      <c r="L29" s="50">
        <v>0</v>
      </c>
      <c r="M29" s="33">
        <v>0</v>
      </c>
      <c r="N29" s="33">
        <v>131000</v>
      </c>
      <c r="O29" s="33">
        <v>0</v>
      </c>
      <c r="P29" s="33">
        <v>6000</v>
      </c>
      <c r="Q29" s="33">
        <v>58000</v>
      </c>
      <c r="R29" s="33">
        <v>2135000</v>
      </c>
      <c r="S29" s="33">
        <v>486000</v>
      </c>
      <c r="T29" s="33">
        <v>0</v>
      </c>
      <c r="U29" s="33">
        <v>0</v>
      </c>
      <c r="V29" s="33">
        <v>119000</v>
      </c>
      <c r="W29" s="33">
        <v>0</v>
      </c>
      <c r="X29" s="33">
        <v>647000</v>
      </c>
      <c r="Y29" s="33">
        <v>0</v>
      </c>
      <c r="Z29" s="33">
        <v>0</v>
      </c>
      <c r="AA29" s="33">
        <v>105000</v>
      </c>
      <c r="AB29" s="33">
        <v>0</v>
      </c>
      <c r="AC29" s="33">
        <v>0</v>
      </c>
      <c r="AD29" s="33">
        <v>0</v>
      </c>
      <c r="AE29" s="33">
        <v>0</v>
      </c>
      <c r="AF29" s="33">
        <v>95000</v>
      </c>
      <c r="AG29" s="33">
        <v>26000</v>
      </c>
      <c r="AH29" s="33"/>
      <c r="AI29" s="34">
        <f t="shared" si="0"/>
        <v>4201000</v>
      </c>
      <c r="AJ29" s="51">
        <v>0.9</v>
      </c>
      <c r="AK29" s="52">
        <v>0.31</v>
      </c>
      <c r="AL29" s="90"/>
      <c r="AM29" s="34"/>
      <c r="AN29" s="63"/>
      <c r="AO29" s="64"/>
      <c r="AP29" s="64"/>
      <c r="AQ29" s="65"/>
    </row>
    <row r="30" spans="1:43" ht="24.95" customHeight="1" x14ac:dyDescent="0.25">
      <c r="A30" s="26">
        <v>23</v>
      </c>
      <c r="B30" s="16">
        <v>42624</v>
      </c>
      <c r="C30" s="53">
        <v>42624</v>
      </c>
      <c r="D30" s="55">
        <v>0</v>
      </c>
      <c r="E30" s="28">
        <v>0</v>
      </c>
      <c r="F30" s="33">
        <v>0</v>
      </c>
      <c r="G30" s="33">
        <v>0</v>
      </c>
      <c r="H30" s="33">
        <v>0</v>
      </c>
      <c r="I30" s="33">
        <v>0</v>
      </c>
      <c r="J30" s="50">
        <v>0</v>
      </c>
      <c r="K30" s="33">
        <v>8000</v>
      </c>
      <c r="L30" s="50">
        <v>0</v>
      </c>
      <c r="M30" s="33">
        <v>0</v>
      </c>
      <c r="N30" s="33">
        <v>0</v>
      </c>
      <c r="O30" s="33">
        <v>0</v>
      </c>
      <c r="P30" s="33">
        <v>0</v>
      </c>
      <c r="Q30" s="33">
        <v>0</v>
      </c>
      <c r="R30" s="33">
        <v>167000</v>
      </c>
      <c r="S30" s="33">
        <v>124000</v>
      </c>
      <c r="T30" s="33">
        <v>0</v>
      </c>
      <c r="U30" s="33">
        <v>0</v>
      </c>
      <c r="V30" s="50">
        <v>0</v>
      </c>
      <c r="W30" s="33">
        <v>0</v>
      </c>
      <c r="X30" s="33">
        <v>0</v>
      </c>
      <c r="Y30" s="33">
        <v>0</v>
      </c>
      <c r="Z30" s="33">
        <v>0</v>
      </c>
      <c r="AA30" s="33">
        <v>0</v>
      </c>
      <c r="AB30" s="33">
        <v>0</v>
      </c>
      <c r="AC30" s="33">
        <v>0</v>
      </c>
      <c r="AD30" s="33">
        <v>0</v>
      </c>
      <c r="AE30" s="33">
        <v>0</v>
      </c>
      <c r="AF30" s="33">
        <v>11000</v>
      </c>
      <c r="AG30" s="33">
        <v>0</v>
      </c>
      <c r="AH30" s="33"/>
      <c r="AI30" s="34">
        <f t="shared" si="0"/>
        <v>310000</v>
      </c>
      <c r="AJ30" s="51">
        <v>0.22</v>
      </c>
      <c r="AK30" s="52">
        <v>0.22</v>
      </c>
      <c r="AL30" s="90"/>
      <c r="AM30" s="34"/>
      <c r="AN30" s="63"/>
      <c r="AO30" s="64"/>
      <c r="AP30" s="64"/>
      <c r="AQ30" s="65"/>
    </row>
    <row r="31" spans="1:43" ht="24.95" customHeight="1" x14ac:dyDescent="0.25">
      <c r="A31" s="26">
        <v>24</v>
      </c>
      <c r="B31" s="16">
        <v>42632</v>
      </c>
      <c r="C31" s="53">
        <v>42632</v>
      </c>
      <c r="D31" s="55">
        <v>0</v>
      </c>
      <c r="E31" s="28">
        <v>0</v>
      </c>
      <c r="F31" s="33">
        <v>0</v>
      </c>
      <c r="G31" s="33">
        <v>0</v>
      </c>
      <c r="H31" s="33">
        <v>0</v>
      </c>
      <c r="I31" s="33">
        <v>0</v>
      </c>
      <c r="J31" s="50">
        <v>0</v>
      </c>
      <c r="K31" s="33">
        <v>30000</v>
      </c>
      <c r="L31" s="50">
        <v>0</v>
      </c>
      <c r="M31" s="33">
        <v>0</v>
      </c>
      <c r="N31" s="33">
        <v>0</v>
      </c>
      <c r="O31" s="33">
        <v>0</v>
      </c>
      <c r="P31" s="33">
        <v>0</v>
      </c>
      <c r="Q31" s="33">
        <v>2000</v>
      </c>
      <c r="R31" s="33">
        <v>213000</v>
      </c>
      <c r="S31" s="33">
        <v>93000</v>
      </c>
      <c r="T31" s="33">
        <v>0</v>
      </c>
      <c r="U31" s="33">
        <v>51000</v>
      </c>
      <c r="V31" s="50">
        <v>0</v>
      </c>
      <c r="W31" s="33">
        <v>0</v>
      </c>
      <c r="X31" s="33">
        <v>0</v>
      </c>
      <c r="Y31" s="33">
        <v>0</v>
      </c>
      <c r="Z31" s="33">
        <v>0</v>
      </c>
      <c r="AA31" s="33">
        <v>0</v>
      </c>
      <c r="AB31" s="33">
        <v>0</v>
      </c>
      <c r="AC31" s="33">
        <v>0</v>
      </c>
      <c r="AD31" s="33">
        <v>0</v>
      </c>
      <c r="AE31" s="33">
        <v>0</v>
      </c>
      <c r="AF31" s="33">
        <v>0</v>
      </c>
      <c r="AG31" s="33">
        <v>0</v>
      </c>
      <c r="AH31" s="33"/>
      <c r="AI31" s="34">
        <f t="shared" si="0"/>
        <v>389000</v>
      </c>
      <c r="AJ31" s="51">
        <v>0.26</v>
      </c>
      <c r="AK31" s="52">
        <v>0.15</v>
      </c>
      <c r="AL31" s="90"/>
      <c r="AM31" s="34"/>
      <c r="AN31" s="63"/>
      <c r="AO31" s="64"/>
      <c r="AP31" s="64"/>
      <c r="AQ31" s="65"/>
    </row>
    <row r="32" spans="1:43" ht="24.95" customHeight="1" x14ac:dyDescent="0.25">
      <c r="A32" s="26">
        <v>25</v>
      </c>
      <c r="B32" s="16">
        <v>42640</v>
      </c>
      <c r="C32" s="53">
        <v>42640</v>
      </c>
      <c r="D32" s="55">
        <v>0</v>
      </c>
      <c r="E32" s="28">
        <v>0</v>
      </c>
      <c r="F32" s="33">
        <v>0</v>
      </c>
      <c r="G32" s="33">
        <v>0</v>
      </c>
      <c r="H32" s="33">
        <v>0</v>
      </c>
      <c r="I32" s="33">
        <v>0</v>
      </c>
      <c r="J32" s="50">
        <v>0</v>
      </c>
      <c r="K32" s="33">
        <v>37000</v>
      </c>
      <c r="L32" s="50">
        <v>0</v>
      </c>
      <c r="M32" s="33">
        <v>0</v>
      </c>
      <c r="N32" s="33">
        <v>0</v>
      </c>
      <c r="O32" s="33">
        <v>0</v>
      </c>
      <c r="P32" s="33">
        <v>0</v>
      </c>
      <c r="Q32" s="33">
        <v>0</v>
      </c>
      <c r="R32" s="33">
        <v>0</v>
      </c>
      <c r="S32" s="33">
        <v>0</v>
      </c>
      <c r="T32" s="33">
        <v>0</v>
      </c>
      <c r="U32" s="33">
        <v>0</v>
      </c>
      <c r="V32" s="50">
        <v>0</v>
      </c>
      <c r="W32" s="33">
        <v>0</v>
      </c>
      <c r="X32" s="33">
        <v>0</v>
      </c>
      <c r="Y32" s="33">
        <v>0</v>
      </c>
      <c r="Z32" s="33">
        <v>0</v>
      </c>
      <c r="AA32" s="33">
        <v>0</v>
      </c>
      <c r="AB32" s="33">
        <v>0</v>
      </c>
      <c r="AC32" s="33">
        <v>0</v>
      </c>
      <c r="AD32" s="33">
        <v>0</v>
      </c>
      <c r="AE32" s="33">
        <v>0</v>
      </c>
      <c r="AF32" s="33">
        <v>0</v>
      </c>
      <c r="AG32" s="33">
        <v>0</v>
      </c>
      <c r="AH32" s="33"/>
      <c r="AI32" s="34">
        <f t="shared" si="0"/>
        <v>37000</v>
      </c>
      <c r="AJ32" s="51">
        <v>0.28999999999999998</v>
      </c>
      <c r="AK32" s="52">
        <v>0.14000000000000001</v>
      </c>
      <c r="AL32" s="90"/>
      <c r="AM32" s="34"/>
      <c r="AN32" s="63"/>
      <c r="AO32" s="64"/>
      <c r="AP32" s="64"/>
      <c r="AQ32" s="65"/>
    </row>
    <row r="33" spans="1:43" ht="24.95" customHeight="1" x14ac:dyDescent="0.25">
      <c r="A33" s="26">
        <v>26</v>
      </c>
      <c r="B33" s="16">
        <v>42652</v>
      </c>
      <c r="C33" s="53">
        <v>42652</v>
      </c>
      <c r="D33" s="55">
        <v>0</v>
      </c>
      <c r="E33" s="28">
        <v>0</v>
      </c>
      <c r="F33" s="33">
        <v>0</v>
      </c>
      <c r="G33" s="33">
        <v>0</v>
      </c>
      <c r="H33" s="33">
        <v>0</v>
      </c>
      <c r="I33" s="33">
        <v>0</v>
      </c>
      <c r="J33" s="50">
        <v>0</v>
      </c>
      <c r="K33" s="33">
        <v>0</v>
      </c>
      <c r="L33" s="50">
        <v>0</v>
      </c>
      <c r="M33" s="50">
        <v>0</v>
      </c>
      <c r="N33" s="33">
        <v>0</v>
      </c>
      <c r="O33" s="33">
        <v>0</v>
      </c>
      <c r="P33" s="33">
        <v>0</v>
      </c>
      <c r="Q33" s="33">
        <v>0</v>
      </c>
      <c r="R33" s="33">
        <v>487000</v>
      </c>
      <c r="S33" s="33">
        <v>295000</v>
      </c>
      <c r="T33" s="33">
        <v>0</v>
      </c>
      <c r="U33" s="33">
        <v>5000</v>
      </c>
      <c r="V33" s="50">
        <v>0</v>
      </c>
      <c r="W33" s="50">
        <v>0</v>
      </c>
      <c r="X33" s="57">
        <v>130000</v>
      </c>
      <c r="Y33" s="33">
        <v>0</v>
      </c>
      <c r="Z33" s="33">
        <v>0</v>
      </c>
      <c r="AA33" s="33">
        <v>0</v>
      </c>
      <c r="AB33" s="33">
        <v>0</v>
      </c>
      <c r="AC33" s="33">
        <v>0</v>
      </c>
      <c r="AD33" s="33">
        <v>0</v>
      </c>
      <c r="AE33" s="33">
        <v>0</v>
      </c>
      <c r="AF33" s="33">
        <v>0</v>
      </c>
      <c r="AG33" s="50">
        <v>0</v>
      </c>
      <c r="AH33" s="33"/>
      <c r="AI33" s="34">
        <f t="shared" si="0"/>
        <v>917000</v>
      </c>
      <c r="AJ33" s="51">
        <v>0.77</v>
      </c>
      <c r="AK33" s="52">
        <v>0.08</v>
      </c>
      <c r="AL33" s="90"/>
      <c r="AM33" s="34"/>
      <c r="AN33" s="63"/>
      <c r="AO33" s="64"/>
      <c r="AP33" s="64"/>
      <c r="AQ33" s="65"/>
    </row>
    <row r="34" spans="1:43" ht="24.95" customHeight="1" x14ac:dyDescent="0.25">
      <c r="A34" s="26">
        <v>27</v>
      </c>
      <c r="B34" s="16">
        <v>42664</v>
      </c>
      <c r="C34" s="53">
        <v>42665</v>
      </c>
      <c r="D34" s="55">
        <v>0</v>
      </c>
      <c r="E34" s="28">
        <v>0</v>
      </c>
      <c r="F34" s="33">
        <v>1090000</v>
      </c>
      <c r="G34" s="33"/>
      <c r="H34" s="33">
        <v>0</v>
      </c>
      <c r="I34" s="33">
        <v>0</v>
      </c>
      <c r="J34" s="50">
        <v>0</v>
      </c>
      <c r="K34" s="33">
        <v>2013000</v>
      </c>
      <c r="L34" s="50">
        <v>0</v>
      </c>
      <c r="M34" s="59">
        <v>464000</v>
      </c>
      <c r="N34" s="33">
        <v>1013000</v>
      </c>
      <c r="O34" s="33">
        <v>89000</v>
      </c>
      <c r="P34" s="33">
        <v>3255000</v>
      </c>
      <c r="Q34" s="33">
        <v>799000</v>
      </c>
      <c r="R34" s="57">
        <v>32491000</v>
      </c>
      <c r="S34" s="33">
        <v>5266000</v>
      </c>
      <c r="T34" s="33">
        <v>0</v>
      </c>
      <c r="U34" s="33">
        <v>135000</v>
      </c>
      <c r="V34" s="57">
        <v>3777000</v>
      </c>
      <c r="W34" s="57">
        <v>625000</v>
      </c>
      <c r="X34" s="57">
        <v>11050000</v>
      </c>
      <c r="Y34" s="57">
        <v>2677000</v>
      </c>
      <c r="Z34" s="33">
        <v>379000</v>
      </c>
      <c r="AA34" s="33">
        <v>1369000</v>
      </c>
      <c r="AB34" s="33">
        <v>262000</v>
      </c>
      <c r="AC34" s="33">
        <v>0</v>
      </c>
      <c r="AD34" s="33">
        <v>39000</v>
      </c>
      <c r="AE34" s="33">
        <v>1041000</v>
      </c>
      <c r="AF34" s="33">
        <v>1072000</v>
      </c>
      <c r="AG34" s="33">
        <v>0</v>
      </c>
      <c r="AH34" s="33"/>
      <c r="AI34" s="34">
        <f t="shared" si="0"/>
        <v>68906000</v>
      </c>
      <c r="AJ34" s="51">
        <v>4.26</v>
      </c>
      <c r="AK34" s="52">
        <v>1.06</v>
      </c>
      <c r="AL34" s="90"/>
      <c r="AM34" s="34"/>
      <c r="AN34" s="63"/>
      <c r="AO34" s="64"/>
      <c r="AP34" s="64"/>
      <c r="AQ34" s="65"/>
    </row>
    <row r="35" spans="1:43" ht="24.95" customHeight="1" x14ac:dyDescent="0.25">
      <c r="A35" s="26">
        <v>28</v>
      </c>
      <c r="B35" s="16">
        <v>42671</v>
      </c>
      <c r="C35" s="53">
        <v>42672</v>
      </c>
      <c r="D35" s="55">
        <v>0</v>
      </c>
      <c r="E35" s="28">
        <v>0</v>
      </c>
      <c r="F35" s="33">
        <v>629000</v>
      </c>
      <c r="G35" s="33"/>
      <c r="H35" s="33">
        <v>0</v>
      </c>
      <c r="I35" s="33">
        <v>0</v>
      </c>
      <c r="J35" s="50">
        <v>0</v>
      </c>
      <c r="K35" s="33">
        <v>1012000</v>
      </c>
      <c r="L35" s="50">
        <v>0</v>
      </c>
      <c r="M35" s="59">
        <v>322000</v>
      </c>
      <c r="N35" s="33">
        <v>443000</v>
      </c>
      <c r="O35" s="33">
        <v>0</v>
      </c>
      <c r="P35" s="33">
        <v>639000</v>
      </c>
      <c r="Q35" s="33">
        <v>127000</v>
      </c>
      <c r="R35" s="57">
        <v>19542000</v>
      </c>
      <c r="S35" s="33">
        <v>3010000</v>
      </c>
      <c r="T35" s="33">
        <v>0</v>
      </c>
      <c r="U35" s="33">
        <v>251000</v>
      </c>
      <c r="V35" s="57">
        <v>1260000</v>
      </c>
      <c r="W35" s="57">
        <v>28000</v>
      </c>
      <c r="X35" s="57">
        <v>7205000</v>
      </c>
      <c r="Y35" s="57">
        <v>534000</v>
      </c>
      <c r="Z35" s="33">
        <v>0</v>
      </c>
      <c r="AA35" s="33">
        <v>381000</v>
      </c>
      <c r="AB35" s="33">
        <v>0</v>
      </c>
      <c r="AC35" s="33">
        <v>0</v>
      </c>
      <c r="AD35" s="33">
        <v>0</v>
      </c>
      <c r="AE35" s="33">
        <v>58000</v>
      </c>
      <c r="AF35" s="33">
        <v>547000</v>
      </c>
      <c r="AG35" s="33">
        <v>415000</v>
      </c>
      <c r="AH35" s="33"/>
      <c r="AI35" s="34">
        <f t="shared" si="0"/>
        <v>36403000</v>
      </c>
      <c r="AJ35" s="51">
        <v>2.5</v>
      </c>
      <c r="AK35" s="52">
        <v>0.32</v>
      </c>
      <c r="AL35" s="90"/>
      <c r="AM35" s="34"/>
      <c r="AN35" s="63"/>
      <c r="AO35" s="64"/>
      <c r="AP35" s="64"/>
      <c r="AQ35" s="65"/>
    </row>
    <row r="36" spans="1:43" ht="24.95" customHeight="1" x14ac:dyDescent="0.25">
      <c r="A36" s="26">
        <v>29</v>
      </c>
      <c r="B36" s="16">
        <v>42677</v>
      </c>
      <c r="C36" s="53">
        <v>42677</v>
      </c>
      <c r="D36" s="55">
        <v>0</v>
      </c>
      <c r="E36" s="28">
        <v>0</v>
      </c>
      <c r="F36" s="33">
        <v>1000</v>
      </c>
      <c r="G36" s="33">
        <v>0</v>
      </c>
      <c r="H36" s="50">
        <v>0</v>
      </c>
      <c r="I36" s="33">
        <v>0</v>
      </c>
      <c r="J36" s="50">
        <v>0</v>
      </c>
      <c r="K36" s="33">
        <v>0</v>
      </c>
      <c r="L36" s="50">
        <v>0</v>
      </c>
      <c r="M36" s="50">
        <v>0</v>
      </c>
      <c r="N36" s="33">
        <v>98000</v>
      </c>
      <c r="O36" s="33">
        <v>0</v>
      </c>
      <c r="P36" s="33">
        <v>89000</v>
      </c>
      <c r="Q36" s="33">
        <v>35000</v>
      </c>
      <c r="R36" s="57">
        <v>545700</v>
      </c>
      <c r="S36" s="33">
        <v>1444000</v>
      </c>
      <c r="T36" s="33">
        <v>0</v>
      </c>
      <c r="U36" s="33">
        <v>16000</v>
      </c>
      <c r="V36" s="57">
        <v>89000</v>
      </c>
      <c r="W36" s="50">
        <v>0</v>
      </c>
      <c r="X36" s="57">
        <v>2017000</v>
      </c>
      <c r="Y36" s="33">
        <v>422000</v>
      </c>
      <c r="Z36" s="33">
        <v>0</v>
      </c>
      <c r="AA36" s="33">
        <v>32000</v>
      </c>
      <c r="AB36" s="33">
        <v>0</v>
      </c>
      <c r="AC36" s="33">
        <v>0</v>
      </c>
      <c r="AD36" s="33">
        <v>0</v>
      </c>
      <c r="AE36" s="33">
        <v>0</v>
      </c>
      <c r="AF36" s="33">
        <v>87000</v>
      </c>
      <c r="AG36" s="33">
        <v>0</v>
      </c>
      <c r="AH36" s="33"/>
      <c r="AI36" s="34">
        <f t="shared" si="0"/>
        <v>4875700</v>
      </c>
      <c r="AJ36" s="51">
        <v>0.81</v>
      </c>
      <c r="AK36" s="52">
        <v>0.19</v>
      </c>
      <c r="AL36" s="90"/>
      <c r="AM36" s="34"/>
      <c r="AN36" s="63"/>
      <c r="AO36" s="64"/>
      <c r="AP36" s="64"/>
      <c r="AQ36" s="65"/>
    </row>
    <row r="37" spans="1:43" ht="24.95" customHeight="1" x14ac:dyDescent="0.25">
      <c r="A37" s="26">
        <v>30</v>
      </c>
      <c r="B37" s="16">
        <v>42689</v>
      </c>
      <c r="C37" s="53">
        <v>42690</v>
      </c>
      <c r="D37" s="55">
        <v>0</v>
      </c>
      <c r="E37" s="28">
        <v>0</v>
      </c>
      <c r="F37" s="33">
        <v>22000</v>
      </c>
      <c r="G37" s="33"/>
      <c r="H37" s="33">
        <v>0</v>
      </c>
      <c r="I37" s="33">
        <v>0</v>
      </c>
      <c r="J37" s="50">
        <v>0</v>
      </c>
      <c r="K37" s="33">
        <v>204000</v>
      </c>
      <c r="L37" s="50">
        <v>0</v>
      </c>
      <c r="M37" s="33">
        <v>280000</v>
      </c>
      <c r="N37" s="33">
        <v>151000</v>
      </c>
      <c r="O37" s="33">
        <v>0</v>
      </c>
      <c r="P37" s="33">
        <v>290000</v>
      </c>
      <c r="Q37" s="33">
        <v>125000</v>
      </c>
      <c r="R37" s="57">
        <v>6244000</v>
      </c>
      <c r="S37" s="33">
        <v>919000</v>
      </c>
      <c r="T37" s="33">
        <v>0</v>
      </c>
      <c r="U37" s="33">
        <v>15000</v>
      </c>
      <c r="V37" s="33">
        <v>380000</v>
      </c>
      <c r="W37" s="57">
        <v>16000</v>
      </c>
      <c r="X37" s="33">
        <v>0</v>
      </c>
      <c r="Y37" s="33">
        <v>1862000</v>
      </c>
      <c r="Z37" s="33">
        <v>0</v>
      </c>
      <c r="AA37" s="33">
        <v>188000</v>
      </c>
      <c r="AB37" s="33">
        <v>0</v>
      </c>
      <c r="AC37" s="33">
        <v>0</v>
      </c>
      <c r="AD37" s="33">
        <v>0</v>
      </c>
      <c r="AE37" s="33">
        <v>0</v>
      </c>
      <c r="AF37" s="33">
        <v>153000</v>
      </c>
      <c r="AG37" s="33">
        <v>117000</v>
      </c>
      <c r="AH37" s="33"/>
      <c r="AI37" s="34">
        <f t="shared" si="0"/>
        <v>10966000</v>
      </c>
      <c r="AJ37" s="51">
        <v>1.22</v>
      </c>
      <c r="AK37" s="52">
        <v>0.37</v>
      </c>
      <c r="AL37" s="90"/>
      <c r="AM37" s="34"/>
      <c r="AN37" s="63"/>
      <c r="AO37" s="64"/>
      <c r="AP37" s="64"/>
      <c r="AQ37" s="65"/>
    </row>
    <row r="38" spans="1:43" ht="24.95" customHeight="1" x14ac:dyDescent="0.25">
      <c r="A38" s="26">
        <v>31</v>
      </c>
      <c r="B38" s="16">
        <v>42694</v>
      </c>
      <c r="C38" s="16">
        <v>42694</v>
      </c>
      <c r="D38" s="55">
        <v>0</v>
      </c>
      <c r="E38" s="28">
        <v>0</v>
      </c>
      <c r="F38" s="33">
        <v>8000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50">
        <v>0</v>
      </c>
      <c r="M38" s="33">
        <v>0</v>
      </c>
      <c r="N38" s="33">
        <v>27000</v>
      </c>
      <c r="O38" s="33">
        <v>0</v>
      </c>
      <c r="P38" s="33">
        <v>0</v>
      </c>
      <c r="Q38" s="33">
        <v>12000</v>
      </c>
      <c r="R38" s="33">
        <v>5000</v>
      </c>
      <c r="S38" s="57">
        <v>149000</v>
      </c>
      <c r="T38" s="33">
        <v>0</v>
      </c>
      <c r="U38" s="57">
        <v>114000</v>
      </c>
      <c r="V38" s="50">
        <v>0</v>
      </c>
      <c r="W38" s="50">
        <v>0</v>
      </c>
      <c r="X38" s="33">
        <v>0</v>
      </c>
      <c r="Y38" s="33">
        <v>0</v>
      </c>
      <c r="Z38" s="33">
        <v>0</v>
      </c>
      <c r="AA38" s="33">
        <v>0</v>
      </c>
      <c r="AB38" s="33">
        <v>0</v>
      </c>
      <c r="AC38" s="33">
        <v>0</v>
      </c>
      <c r="AD38" s="33">
        <v>0</v>
      </c>
      <c r="AE38" s="33">
        <v>0</v>
      </c>
      <c r="AF38" s="33">
        <v>24000</v>
      </c>
      <c r="AG38" s="33">
        <v>0</v>
      </c>
      <c r="AH38" s="33"/>
      <c r="AI38" s="34">
        <f t="shared" si="0"/>
        <v>339000</v>
      </c>
      <c r="AJ38" s="51">
        <v>0.39</v>
      </c>
      <c r="AK38" s="52">
        <v>0.15</v>
      </c>
      <c r="AL38" s="90"/>
      <c r="AM38" s="34"/>
      <c r="AN38" s="63"/>
      <c r="AO38" s="64"/>
      <c r="AP38" s="64"/>
      <c r="AQ38" s="65"/>
    </row>
    <row r="39" spans="1:43" ht="24.95" customHeight="1" x14ac:dyDescent="0.25">
      <c r="A39" s="26">
        <v>32</v>
      </c>
      <c r="B39" s="16">
        <v>42703</v>
      </c>
      <c r="C39" s="16">
        <v>42703</v>
      </c>
      <c r="D39" s="55">
        <v>0</v>
      </c>
      <c r="E39" s="28">
        <v>0</v>
      </c>
      <c r="F39" s="33">
        <v>267000</v>
      </c>
      <c r="G39" s="33">
        <v>0</v>
      </c>
      <c r="H39" s="33">
        <v>123000</v>
      </c>
      <c r="I39" s="33">
        <v>0</v>
      </c>
      <c r="J39" s="33">
        <v>0</v>
      </c>
      <c r="K39" s="33">
        <v>482000</v>
      </c>
      <c r="L39" s="50">
        <v>0</v>
      </c>
      <c r="M39" s="33">
        <v>278000</v>
      </c>
      <c r="N39" s="33">
        <v>213000</v>
      </c>
      <c r="O39" s="33">
        <v>0</v>
      </c>
      <c r="P39" s="33">
        <v>146000</v>
      </c>
      <c r="Q39" s="33">
        <v>114000</v>
      </c>
      <c r="R39" s="33">
        <v>121000</v>
      </c>
      <c r="S39" s="33">
        <v>830000</v>
      </c>
      <c r="T39" s="33">
        <v>0</v>
      </c>
      <c r="U39" s="33">
        <v>447000</v>
      </c>
      <c r="V39" s="57">
        <v>551000</v>
      </c>
      <c r="W39" s="57">
        <v>16000</v>
      </c>
      <c r="X39" s="33">
        <v>1805000</v>
      </c>
      <c r="Y39" s="33">
        <v>1017000</v>
      </c>
      <c r="Z39" s="33">
        <v>0</v>
      </c>
      <c r="AA39" s="33">
        <v>99000</v>
      </c>
      <c r="AB39" s="33">
        <v>1000</v>
      </c>
      <c r="AC39" s="33">
        <v>0</v>
      </c>
      <c r="AD39" s="33">
        <v>0</v>
      </c>
      <c r="AE39" s="33">
        <v>0</v>
      </c>
      <c r="AF39" s="33">
        <v>173000</v>
      </c>
      <c r="AG39" s="33">
        <v>110000</v>
      </c>
      <c r="AH39" s="33"/>
      <c r="AI39" s="34">
        <f t="shared" si="0"/>
        <v>6793000</v>
      </c>
      <c r="AJ39" s="51">
        <v>1.1499999999999999</v>
      </c>
      <c r="AK39" s="52">
        <v>0.31</v>
      </c>
      <c r="AL39" s="90"/>
      <c r="AM39" s="34"/>
      <c r="AN39" s="63"/>
      <c r="AO39" s="64"/>
      <c r="AP39" s="64"/>
      <c r="AQ39" s="65"/>
    </row>
    <row r="40" spans="1:43" ht="24.95" customHeight="1" x14ac:dyDescent="0.25">
      <c r="A40" s="26">
        <v>33</v>
      </c>
      <c r="B40" s="16">
        <v>42705</v>
      </c>
      <c r="C40" s="16">
        <v>42705</v>
      </c>
      <c r="D40" s="55">
        <v>0</v>
      </c>
      <c r="E40" s="28">
        <v>0</v>
      </c>
      <c r="F40" s="33">
        <v>1024000</v>
      </c>
      <c r="G40" s="33">
        <v>0</v>
      </c>
      <c r="H40" s="33">
        <v>3782000</v>
      </c>
      <c r="I40" s="33">
        <v>0</v>
      </c>
      <c r="J40" s="33">
        <v>0</v>
      </c>
      <c r="K40" s="33">
        <v>1129000</v>
      </c>
      <c r="L40" s="50">
        <v>0</v>
      </c>
      <c r="M40" s="33">
        <v>404000</v>
      </c>
      <c r="N40" s="33">
        <v>371000</v>
      </c>
      <c r="O40" s="33">
        <v>0</v>
      </c>
      <c r="P40" s="33">
        <v>380000</v>
      </c>
      <c r="Q40" s="33">
        <v>187000</v>
      </c>
      <c r="R40" s="57">
        <v>10535000</v>
      </c>
      <c r="S40" s="33">
        <v>1850000</v>
      </c>
      <c r="T40" s="33">
        <v>0</v>
      </c>
      <c r="U40" s="33">
        <v>654000</v>
      </c>
      <c r="V40" s="57">
        <v>358000</v>
      </c>
      <c r="W40" s="50">
        <v>0</v>
      </c>
      <c r="X40" s="33">
        <v>2367000</v>
      </c>
      <c r="Y40" s="33">
        <v>0</v>
      </c>
      <c r="Z40" s="33">
        <v>0</v>
      </c>
      <c r="AA40" s="33">
        <v>73000</v>
      </c>
      <c r="AB40" s="33">
        <v>0</v>
      </c>
      <c r="AC40" s="33">
        <v>0</v>
      </c>
      <c r="AD40" s="33">
        <v>0</v>
      </c>
      <c r="AE40" s="33">
        <v>6000</v>
      </c>
      <c r="AF40" s="33">
        <v>335000</v>
      </c>
      <c r="AG40" s="33">
        <v>367000</v>
      </c>
      <c r="AH40" s="33"/>
      <c r="AI40" s="34">
        <f t="shared" si="0"/>
        <v>23822000</v>
      </c>
      <c r="AJ40" s="51">
        <v>1.32</v>
      </c>
      <c r="AK40" s="52">
        <v>0.25</v>
      </c>
      <c r="AL40" s="90"/>
      <c r="AM40" s="34"/>
      <c r="AN40" s="63"/>
      <c r="AO40" s="64"/>
      <c r="AP40" s="64"/>
      <c r="AQ40" s="65"/>
    </row>
    <row r="41" spans="1:43" ht="24.95" customHeight="1" x14ac:dyDescent="0.25">
      <c r="A41" s="26">
        <v>34</v>
      </c>
      <c r="B41" s="16">
        <v>42716</v>
      </c>
      <c r="C41" s="16">
        <v>42716</v>
      </c>
      <c r="D41" s="55">
        <v>0</v>
      </c>
      <c r="E41" s="28">
        <v>0</v>
      </c>
      <c r="F41" s="33">
        <v>0</v>
      </c>
      <c r="G41" s="33">
        <v>0</v>
      </c>
      <c r="H41" s="33">
        <v>0</v>
      </c>
      <c r="I41" s="33">
        <v>0</v>
      </c>
      <c r="J41" s="33">
        <v>0</v>
      </c>
      <c r="K41" s="33">
        <v>0</v>
      </c>
      <c r="L41" s="50">
        <v>0</v>
      </c>
      <c r="M41" s="33">
        <v>0</v>
      </c>
      <c r="N41" s="33">
        <v>0</v>
      </c>
      <c r="O41" s="33">
        <v>0</v>
      </c>
      <c r="P41" s="33">
        <v>0</v>
      </c>
      <c r="Q41" s="33">
        <v>0</v>
      </c>
      <c r="R41" s="33"/>
      <c r="S41" s="33">
        <v>85000</v>
      </c>
      <c r="T41" s="33">
        <v>0</v>
      </c>
      <c r="U41" s="33">
        <v>0</v>
      </c>
      <c r="V41" s="33">
        <v>0</v>
      </c>
      <c r="W41" s="33">
        <v>0</v>
      </c>
      <c r="X41" s="33">
        <v>0</v>
      </c>
      <c r="Y41" s="33">
        <v>0</v>
      </c>
      <c r="Z41" s="33">
        <v>0</v>
      </c>
      <c r="AA41" s="33">
        <v>0</v>
      </c>
      <c r="AB41" s="33">
        <v>0</v>
      </c>
      <c r="AC41" s="33">
        <v>0</v>
      </c>
      <c r="AD41" s="33">
        <v>0</v>
      </c>
      <c r="AE41" s="33">
        <v>0</v>
      </c>
      <c r="AF41" s="33">
        <v>0</v>
      </c>
      <c r="AG41" s="33">
        <v>0</v>
      </c>
      <c r="AH41" s="33"/>
      <c r="AI41" s="34">
        <f t="shared" si="0"/>
        <v>85000</v>
      </c>
      <c r="AJ41" s="51">
        <v>0.57999999999999996</v>
      </c>
      <c r="AK41" s="52">
        <v>0.18</v>
      </c>
      <c r="AL41" s="90"/>
      <c r="AM41" s="34"/>
      <c r="AN41" s="63"/>
      <c r="AO41" s="64"/>
      <c r="AP41" s="64"/>
      <c r="AQ41" s="65"/>
    </row>
    <row r="42" spans="1:43" ht="24.95" customHeight="1" x14ac:dyDescent="0.25">
      <c r="A42" s="26">
        <v>35</v>
      </c>
      <c r="B42" s="16">
        <v>42722</v>
      </c>
      <c r="C42" s="16">
        <v>42722</v>
      </c>
      <c r="D42" s="55">
        <v>0</v>
      </c>
      <c r="E42" s="28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0</v>
      </c>
      <c r="L42" s="50">
        <v>0</v>
      </c>
      <c r="M42" s="33">
        <v>23000</v>
      </c>
      <c r="N42" s="33">
        <v>0</v>
      </c>
      <c r="O42" s="33">
        <v>0</v>
      </c>
      <c r="P42" s="33">
        <v>0</v>
      </c>
      <c r="Q42" s="33">
        <v>0</v>
      </c>
      <c r="R42" s="33"/>
      <c r="S42" s="33">
        <v>1047000</v>
      </c>
      <c r="T42" s="33">
        <v>0</v>
      </c>
      <c r="U42" s="33">
        <v>267000</v>
      </c>
      <c r="V42" s="33">
        <v>0</v>
      </c>
      <c r="W42" s="33">
        <v>0</v>
      </c>
      <c r="X42" s="33">
        <v>0</v>
      </c>
      <c r="Y42" s="33">
        <v>0</v>
      </c>
      <c r="Z42" s="33">
        <v>0</v>
      </c>
      <c r="AA42" s="33">
        <v>0</v>
      </c>
      <c r="AB42" s="33">
        <v>0</v>
      </c>
      <c r="AC42" s="33">
        <v>0</v>
      </c>
      <c r="AD42" s="33">
        <v>0</v>
      </c>
      <c r="AE42" s="33">
        <v>0</v>
      </c>
      <c r="AF42" s="33">
        <v>0</v>
      </c>
      <c r="AG42" s="33">
        <v>0</v>
      </c>
      <c r="AH42" s="33"/>
      <c r="AI42" s="34">
        <f t="shared" si="0"/>
        <v>1337000</v>
      </c>
      <c r="AJ42" s="51">
        <v>0.66</v>
      </c>
      <c r="AK42" s="52">
        <v>0.18</v>
      </c>
      <c r="AL42" s="90"/>
      <c r="AM42" s="34"/>
      <c r="AN42" s="63"/>
      <c r="AO42" s="64"/>
      <c r="AP42" s="64"/>
      <c r="AQ42" s="65"/>
    </row>
    <row r="43" spans="1:43" ht="24.95" customHeight="1" x14ac:dyDescent="0.25">
      <c r="A43" s="26">
        <v>36</v>
      </c>
      <c r="B43" s="16">
        <v>42728</v>
      </c>
      <c r="C43" s="16">
        <v>42728</v>
      </c>
      <c r="D43" s="55">
        <v>0</v>
      </c>
      <c r="E43" s="28">
        <v>0</v>
      </c>
      <c r="F43" s="33">
        <v>0</v>
      </c>
      <c r="G43" s="33">
        <v>0</v>
      </c>
      <c r="H43" s="33">
        <v>0</v>
      </c>
      <c r="I43" s="33">
        <v>0</v>
      </c>
      <c r="J43" s="33">
        <v>0</v>
      </c>
      <c r="K43" s="33">
        <v>0</v>
      </c>
      <c r="L43" s="50">
        <v>0</v>
      </c>
      <c r="M43" s="33"/>
      <c r="N43" s="33">
        <v>0</v>
      </c>
      <c r="O43" s="33">
        <v>0</v>
      </c>
      <c r="P43" s="33">
        <v>0</v>
      </c>
      <c r="Q43" s="33">
        <v>0</v>
      </c>
      <c r="R43" s="57">
        <v>178000</v>
      </c>
      <c r="S43" s="33">
        <v>27000</v>
      </c>
      <c r="T43" s="33">
        <v>0</v>
      </c>
      <c r="U43" s="33">
        <v>7000</v>
      </c>
      <c r="V43" s="33">
        <v>0</v>
      </c>
      <c r="W43" s="33">
        <v>0</v>
      </c>
      <c r="X43" s="33">
        <v>0</v>
      </c>
      <c r="Y43" s="33">
        <v>0</v>
      </c>
      <c r="Z43" s="33">
        <v>0</v>
      </c>
      <c r="AA43" s="33">
        <v>0</v>
      </c>
      <c r="AB43" s="33">
        <v>0</v>
      </c>
      <c r="AC43" s="33">
        <v>0</v>
      </c>
      <c r="AD43" s="33">
        <v>0</v>
      </c>
      <c r="AE43" s="33">
        <v>0</v>
      </c>
      <c r="AF43" s="33">
        <v>0</v>
      </c>
      <c r="AG43" s="33">
        <v>0</v>
      </c>
      <c r="AH43" s="33"/>
      <c r="AI43" s="34">
        <f t="shared" si="0"/>
        <v>212000</v>
      </c>
      <c r="AJ43" s="51">
        <v>0.14000000000000001</v>
      </c>
      <c r="AK43" s="52">
        <v>0.09</v>
      </c>
      <c r="AL43" s="90"/>
      <c r="AM43" s="34"/>
      <c r="AN43" s="63"/>
      <c r="AO43" s="64"/>
      <c r="AP43" s="64"/>
      <c r="AQ43" s="65"/>
    </row>
    <row r="44" spans="1:43" ht="24.95" customHeight="1" x14ac:dyDescent="0.25">
      <c r="A44" s="26">
        <v>37</v>
      </c>
      <c r="B44" s="16">
        <v>42733</v>
      </c>
      <c r="C44" s="53">
        <v>42734</v>
      </c>
      <c r="D44" s="27">
        <v>0</v>
      </c>
      <c r="E44" s="28">
        <v>0</v>
      </c>
      <c r="F44" s="33">
        <v>444000</v>
      </c>
      <c r="G44" s="33"/>
      <c r="H44" s="33">
        <v>174000</v>
      </c>
      <c r="I44" s="33">
        <v>0</v>
      </c>
      <c r="J44" s="33">
        <v>0</v>
      </c>
      <c r="K44" s="33">
        <v>753000</v>
      </c>
      <c r="L44" s="50">
        <v>0</v>
      </c>
      <c r="M44" s="33">
        <v>350000</v>
      </c>
      <c r="N44" s="33">
        <v>430000</v>
      </c>
      <c r="O44" s="33">
        <v>0</v>
      </c>
      <c r="P44" s="33">
        <v>308000</v>
      </c>
      <c r="Q44" s="33">
        <v>135000</v>
      </c>
      <c r="R44" s="57">
        <v>7535000</v>
      </c>
      <c r="S44" s="33">
        <v>1450000</v>
      </c>
      <c r="T44" s="33">
        <v>0</v>
      </c>
      <c r="U44" s="33">
        <v>534000</v>
      </c>
      <c r="V44" s="33">
        <v>823000</v>
      </c>
      <c r="W44" s="33">
        <v>0</v>
      </c>
      <c r="X44" s="33">
        <v>1031000</v>
      </c>
      <c r="Y44" s="33">
        <v>2548000</v>
      </c>
      <c r="Z44" s="33">
        <v>0</v>
      </c>
      <c r="AA44" s="33">
        <v>239000</v>
      </c>
      <c r="AB44" s="33">
        <v>0</v>
      </c>
      <c r="AC44" s="33">
        <v>0</v>
      </c>
      <c r="AD44" s="33">
        <v>0</v>
      </c>
      <c r="AE44" s="33">
        <v>5000</v>
      </c>
      <c r="AF44" s="33">
        <v>170000</v>
      </c>
      <c r="AG44" s="33">
        <v>163000</v>
      </c>
      <c r="AH44" s="33"/>
      <c r="AI44" s="34">
        <f t="shared" si="0"/>
        <v>17092000</v>
      </c>
      <c r="AJ44" s="51">
        <v>1.4000000000000001</v>
      </c>
      <c r="AK44" s="52">
        <v>0.34</v>
      </c>
      <c r="AL44" s="90"/>
      <c r="AM44" s="34"/>
      <c r="AN44" s="63"/>
      <c r="AO44" s="64"/>
      <c r="AP44" s="64"/>
      <c r="AQ44" s="65"/>
    </row>
    <row r="45" spans="1:43" ht="24.95" customHeight="1" x14ac:dyDescent="0.25">
      <c r="A45" s="26">
        <v>38</v>
      </c>
      <c r="B45" s="16"/>
      <c r="C45" s="32"/>
      <c r="D45" s="27"/>
      <c r="E45" s="28"/>
      <c r="F45" s="33"/>
      <c r="G45" s="33"/>
      <c r="H45" s="33">
        <v>0</v>
      </c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4">
        <f t="shared" si="0"/>
        <v>0</v>
      </c>
      <c r="AJ45" s="14"/>
      <c r="AK45" s="15"/>
      <c r="AL45" s="90"/>
      <c r="AM45" s="34"/>
      <c r="AN45" s="63"/>
      <c r="AO45" s="64"/>
      <c r="AP45" s="64"/>
      <c r="AQ45" s="65"/>
    </row>
    <row r="46" spans="1:43" ht="24.95" customHeight="1" x14ac:dyDescent="0.25">
      <c r="A46" s="26">
        <v>39</v>
      </c>
      <c r="B46" s="16"/>
      <c r="C46" s="32"/>
      <c r="D46" s="27"/>
      <c r="E46" s="28"/>
      <c r="F46" s="33"/>
      <c r="G46" s="33"/>
      <c r="H46" s="33">
        <v>0</v>
      </c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4">
        <f t="shared" si="0"/>
        <v>0</v>
      </c>
      <c r="AJ46" s="14"/>
      <c r="AK46" s="15"/>
      <c r="AL46" s="90"/>
      <c r="AM46" s="34"/>
      <c r="AN46" s="63"/>
      <c r="AO46" s="64"/>
      <c r="AP46" s="64"/>
      <c r="AQ46" s="65"/>
    </row>
    <row r="47" spans="1:43" ht="24.95" customHeight="1" x14ac:dyDescent="0.25">
      <c r="A47" s="26">
        <v>40</v>
      </c>
      <c r="B47" s="16"/>
      <c r="C47" s="32"/>
      <c r="D47" s="35"/>
      <c r="E47" s="36"/>
      <c r="F47" s="37"/>
      <c r="G47" s="37"/>
      <c r="H47" s="37">
        <v>0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8">
        <f t="shared" si="0"/>
        <v>0</v>
      </c>
      <c r="AJ47" s="22"/>
      <c r="AK47" s="15"/>
      <c r="AL47" s="90"/>
      <c r="AM47" s="34"/>
      <c r="AN47" s="63"/>
      <c r="AO47" s="64"/>
      <c r="AP47" s="64"/>
      <c r="AQ47" s="65"/>
    </row>
    <row r="48" spans="1:43" ht="24.95" customHeight="1" thickBot="1" x14ac:dyDescent="0.3">
      <c r="A48" s="12"/>
      <c r="B48" s="17"/>
      <c r="C48" s="11" t="s">
        <v>5</v>
      </c>
      <c r="D48" s="81">
        <f t="shared" ref="D48:AJ48" si="1">SUM(D7:D47)</f>
        <v>0</v>
      </c>
      <c r="E48" s="82">
        <f t="shared" si="1"/>
        <v>0</v>
      </c>
      <c r="F48" s="82">
        <f t="shared" si="1"/>
        <v>6897000</v>
      </c>
      <c r="G48" s="82">
        <f t="shared" si="1"/>
        <v>135990</v>
      </c>
      <c r="H48" s="82">
        <f t="shared" si="1"/>
        <v>12373000</v>
      </c>
      <c r="I48" s="82">
        <f t="shared" si="1"/>
        <v>0</v>
      </c>
      <c r="J48" s="82">
        <f t="shared" si="1"/>
        <v>0</v>
      </c>
      <c r="K48" s="82">
        <f t="shared" si="1"/>
        <v>9580000</v>
      </c>
      <c r="L48" s="82">
        <f t="shared" si="1"/>
        <v>0</v>
      </c>
      <c r="M48" s="82">
        <f t="shared" si="1"/>
        <v>4125000</v>
      </c>
      <c r="N48" s="82">
        <f t="shared" si="1"/>
        <v>5215000</v>
      </c>
      <c r="O48" s="82">
        <f t="shared" si="1"/>
        <v>360000</v>
      </c>
      <c r="P48" s="82">
        <f t="shared" si="1"/>
        <v>9826000</v>
      </c>
      <c r="Q48" s="82">
        <f t="shared" si="1"/>
        <v>3363000</v>
      </c>
      <c r="R48" s="82">
        <f t="shared" si="1"/>
        <v>122751700</v>
      </c>
      <c r="S48" s="82">
        <f t="shared" si="1"/>
        <v>34240000</v>
      </c>
      <c r="T48" s="82">
        <f t="shared" si="1"/>
        <v>0</v>
      </c>
      <c r="U48" s="82">
        <f t="shared" si="1"/>
        <v>9354000</v>
      </c>
      <c r="V48" s="82">
        <f t="shared" si="1"/>
        <v>16451000</v>
      </c>
      <c r="W48" s="82">
        <f t="shared" si="1"/>
        <v>1031000</v>
      </c>
      <c r="X48" s="82">
        <f t="shared" si="1"/>
        <v>40661000</v>
      </c>
      <c r="Y48" s="82">
        <f t="shared" si="1"/>
        <v>21714000</v>
      </c>
      <c r="Z48" s="82">
        <f t="shared" si="1"/>
        <v>658000</v>
      </c>
      <c r="AA48" s="82">
        <f t="shared" si="1"/>
        <v>5176000</v>
      </c>
      <c r="AB48" s="82">
        <f t="shared" si="1"/>
        <v>470000</v>
      </c>
      <c r="AC48" s="82">
        <f t="shared" si="1"/>
        <v>0</v>
      </c>
      <c r="AD48" s="82">
        <f t="shared" si="1"/>
        <v>71000</v>
      </c>
      <c r="AE48" s="82">
        <f t="shared" si="1"/>
        <v>4296000</v>
      </c>
      <c r="AF48" s="82">
        <f t="shared" si="1"/>
        <v>6645000</v>
      </c>
      <c r="AG48" s="82">
        <f t="shared" si="1"/>
        <v>2966000</v>
      </c>
      <c r="AH48" s="82">
        <f t="shared" si="1"/>
        <v>0</v>
      </c>
      <c r="AI48" s="83">
        <f t="shared" si="1"/>
        <v>318359690</v>
      </c>
      <c r="AJ48" s="84">
        <f t="shared" si="1"/>
        <v>37.069999999999993</v>
      </c>
      <c r="AK48" s="85"/>
      <c r="AL48" s="91">
        <v>178190000</v>
      </c>
      <c r="AM48" s="92">
        <f>AL48/(AL48+AI48)</f>
        <v>0.35885633117603999</v>
      </c>
    </row>
    <row r="49" spans="1:42" ht="15" thickTop="1" x14ac:dyDescent="0.2">
      <c r="A49" s="11"/>
      <c r="B49" s="23"/>
      <c r="C49" s="19"/>
      <c r="D49" s="19"/>
      <c r="E49" s="18"/>
      <c r="F49" s="18"/>
      <c r="G49" s="18"/>
      <c r="H49" s="18">
        <v>0</v>
      </c>
      <c r="I49" s="18"/>
      <c r="J49" s="18"/>
      <c r="K49" s="18"/>
      <c r="L49" s="18"/>
      <c r="M49" s="18"/>
      <c r="N49" s="18"/>
      <c r="O49" s="18"/>
    </row>
    <row r="50" spans="1:42" ht="15" x14ac:dyDescent="0.25">
      <c r="A50" s="11"/>
      <c r="B50" s="24"/>
      <c r="H50" s="11">
        <v>0</v>
      </c>
      <c r="AP50" s="25" t="s">
        <v>21</v>
      </c>
    </row>
    <row r="51" spans="1:42" x14ac:dyDescent="0.2">
      <c r="H51" s="11">
        <v>0</v>
      </c>
    </row>
    <row r="56" spans="1:42" x14ac:dyDescent="0.2">
      <c r="H56" s="58"/>
    </row>
    <row r="57" spans="1:42" x14ac:dyDescent="0.2">
      <c r="H57" s="58"/>
    </row>
    <row r="61" spans="1:42" x14ac:dyDescent="0.2">
      <c r="H61" s="58"/>
    </row>
    <row r="62" spans="1:42" x14ac:dyDescent="0.2">
      <c r="H62" s="11">
        <v>0</v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N46:AQ46"/>
    <mergeCell ref="AN47:AQ47"/>
    <mergeCell ref="AN34:AQ34"/>
    <mergeCell ref="AN35:AQ35"/>
    <mergeCell ref="AN36:AQ36"/>
    <mergeCell ref="AN41:AQ41"/>
    <mergeCell ref="AN42:AQ42"/>
    <mergeCell ref="AN43:AQ43"/>
    <mergeCell ref="AN16:AQ16"/>
    <mergeCell ref="AN17:AQ17"/>
    <mergeCell ref="AN26:AQ26"/>
    <mergeCell ref="AN14:AQ14"/>
    <mergeCell ref="AN15:AQ15"/>
    <mergeCell ref="AN44:AQ44"/>
    <mergeCell ref="AN45:AQ45"/>
    <mergeCell ref="AN37:AQ37"/>
    <mergeCell ref="AN38:AQ38"/>
    <mergeCell ref="AN9:AQ9"/>
    <mergeCell ref="AN7:AQ7"/>
    <mergeCell ref="AN8:AQ8"/>
    <mergeCell ref="AN33:AQ33"/>
    <mergeCell ref="AN10:AQ10"/>
    <mergeCell ref="AN11:AQ11"/>
    <mergeCell ref="A2:C2"/>
    <mergeCell ref="AN39:AQ39"/>
    <mergeCell ref="AN40:AQ40"/>
    <mergeCell ref="AN18:AQ18"/>
    <mergeCell ref="AN19:AQ19"/>
    <mergeCell ref="AN20:AQ20"/>
    <mergeCell ref="AN21:AQ21"/>
    <mergeCell ref="AN22:AQ22"/>
    <mergeCell ref="AN23:AQ23"/>
    <mergeCell ref="AN24:AQ24"/>
    <mergeCell ref="AN25:AQ25"/>
    <mergeCell ref="AN30:AQ30"/>
    <mergeCell ref="AN31:AQ31"/>
    <mergeCell ref="AN32:AQ32"/>
    <mergeCell ref="AJ2:AM2"/>
    <mergeCell ref="AN27:AQ27"/>
    <mergeCell ref="AN29:AQ29"/>
    <mergeCell ref="D2:AI2"/>
    <mergeCell ref="AN12:AQ12"/>
    <mergeCell ref="AN13:AQ13"/>
    <mergeCell ref="AN2:AQ6"/>
  </mergeCells>
  <phoneticPr fontId="0" type="noConversion"/>
  <conditionalFormatting sqref="D6:AH6 AJ7:AK47 B7:AH47 AN7:AQ47">
    <cfRule type="cellIs" dxfId="2" priority="4" operator="equal">
      <formula>$AK$49</formula>
    </cfRule>
  </conditionalFormatting>
  <conditionalFormatting sqref="D4:AH4">
    <cfRule type="cellIs" dxfId="1" priority="2" operator="equal">
      <formula>$AM$49</formula>
    </cfRule>
  </conditionalFormatting>
  <conditionalFormatting sqref="AL7:AM47">
    <cfRule type="cellIs" dxfId="0" priority="1" operator="equal">
      <formula>$AJ$45</formula>
    </cfRule>
  </conditionalFormatting>
  <printOptions horizontalCentered="1"/>
  <pageMargins left="0.25" right="0.05" top="0.05" bottom="0" header="0.5" footer="0.25"/>
  <pageSetup paperSize="17" scale="22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CSOFLOWS</vt:lpstr>
    </vt:vector>
  </TitlesOfParts>
  <Company>Maine DEP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Mclaughlin</dc:creator>
  <cp:lastModifiedBy>Dennis Welch</cp:lastModifiedBy>
  <cp:lastPrinted>2017-02-23T14:04:09Z</cp:lastPrinted>
  <dcterms:created xsi:type="dcterms:W3CDTF">1998-08-11T21:13:06Z</dcterms:created>
  <dcterms:modified xsi:type="dcterms:W3CDTF">2017-03-02T17:11:15Z</dcterms:modified>
</cp:coreProperties>
</file>