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welch\AppData\Local\Microsoft\Windows\Temporary Internet Files\Content.Outlook\IVMG63V4\"/>
    </mc:Choice>
  </mc:AlternateContent>
  <bookViews>
    <workbookView xWindow="0" yWindow="0" windowWidth="28800" windowHeight="11310"/>
  </bookViews>
  <sheets>
    <sheet name="CSOFLOWS18" sheetId="1" r:id="rId1"/>
  </sheets>
  <calcPr calcId="162913"/>
</workbook>
</file>

<file path=xl/calcChain.xml><?xml version="1.0" encoding="utf-8"?>
<calcChain xmlns="http://schemas.openxmlformats.org/spreadsheetml/2006/main">
  <c r="AH47" i="1" l="1"/>
  <c r="AH46" i="1"/>
  <c r="AH45" i="1"/>
  <c r="AH36" i="1" l="1"/>
  <c r="AH38" i="1" l="1"/>
  <c r="AH25" i="1" l="1"/>
  <c r="AH23" i="1"/>
  <c r="AH24" i="1" l="1"/>
  <c r="AH27" i="1" l="1"/>
  <c r="AH28" i="1"/>
  <c r="AH18" i="1" l="1"/>
  <c r="AH17" i="1" l="1"/>
  <c r="AH14" i="1" l="1"/>
  <c r="AH56" i="1" l="1"/>
  <c r="AH51" i="1" l="1"/>
  <c r="AH34" i="1" l="1"/>
  <c r="AH33" i="1" l="1"/>
  <c r="AH29" i="1" l="1"/>
  <c r="AH26" i="1"/>
  <c r="AH22" i="1"/>
  <c r="AH21" i="1"/>
  <c r="AH19" i="1" l="1"/>
  <c r="AH16" i="1" l="1"/>
  <c r="AI71" i="1" l="1"/>
  <c r="AH20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5" i="1"/>
  <c r="AH54" i="1"/>
  <c r="AH53" i="1"/>
  <c r="AH52" i="1"/>
  <c r="AH50" i="1"/>
  <c r="AH49" i="1"/>
  <c r="AH48" i="1"/>
  <c r="AH44" i="1"/>
  <c r="AH43" i="1"/>
  <c r="AH42" i="1"/>
  <c r="AH41" i="1"/>
  <c r="AH40" i="1"/>
  <c r="AH39" i="1"/>
  <c r="AH37" i="1"/>
  <c r="AH35" i="1"/>
  <c r="AH32" i="1"/>
  <c r="AH31" i="1"/>
  <c r="AH30" i="1"/>
  <c r="AH15" i="1"/>
  <c r="AH13" i="1"/>
  <c r="AH12" i="1"/>
  <c r="AH11" i="1"/>
  <c r="AH10" i="1"/>
  <c r="AH9" i="1"/>
  <c r="AH8" i="1"/>
  <c r="H71" i="1" l="1"/>
  <c r="AF71" i="1" l="1"/>
  <c r="AE71" i="1"/>
  <c r="AD71" i="1"/>
  <c r="AC71" i="1"/>
  <c r="AB71" i="1"/>
  <c r="AA71" i="1"/>
  <c r="Z71" i="1"/>
  <c r="Y71" i="1"/>
  <c r="X71" i="1"/>
  <c r="W71" i="1"/>
  <c r="V71" i="1"/>
  <c r="P71" i="1" l="1"/>
  <c r="O71" i="1"/>
  <c r="N71" i="1"/>
  <c r="M71" i="1"/>
  <c r="L71" i="1"/>
  <c r="K71" i="1"/>
  <c r="J71" i="1"/>
  <c r="E71" i="1" l="1"/>
  <c r="F71" i="1"/>
  <c r="G71" i="1"/>
  <c r="I71" i="1"/>
  <c r="Q71" i="1"/>
  <c r="R71" i="1"/>
  <c r="S71" i="1"/>
  <c r="T71" i="1"/>
  <c r="U71" i="1"/>
  <c r="AG71" i="1"/>
  <c r="D71" i="1"/>
  <c r="AH71" i="1" l="1"/>
  <c r="AL71" i="1" s="1"/>
</calcChain>
</file>

<file path=xl/sharedStrings.xml><?xml version="1.0" encoding="utf-8"?>
<sst xmlns="http://schemas.openxmlformats.org/spreadsheetml/2006/main" count="182" uniqueCount="97">
  <si>
    <t>CSO ACTIVITY AND VOLUMES</t>
  </si>
  <si>
    <t>TOTAL</t>
  </si>
  <si>
    <t>START</t>
  </si>
  <si>
    <t>LOCATION:</t>
  </si>
  <si>
    <t>EVENT</t>
  </si>
  <si>
    <t>DATE</t>
  </si>
  <si>
    <t>TOTALS</t>
  </si>
  <si>
    <t>CSO</t>
  </si>
  <si>
    <t>NO.</t>
  </si>
  <si>
    <t>RAINFALL</t>
  </si>
  <si>
    <t>DISCHARGE</t>
  </si>
  <si>
    <t>COMMENTS</t>
  </si>
  <si>
    <t>END</t>
  </si>
  <si>
    <t>VOLUME</t>
  </si>
  <si>
    <t>(GALLONS)</t>
  </si>
  <si>
    <t>(INCHES)</t>
  </si>
  <si>
    <t>INTENSITY</t>
  </si>
  <si>
    <t>(INCHES/HR)</t>
  </si>
  <si>
    <t>CSO DISCHARGE EVENT</t>
  </si>
  <si>
    <t>CSO NO.</t>
  </si>
  <si>
    <t>PRECIPITATION EVENT</t>
  </si>
  <si>
    <t>DISCHARGE VOLUME (GALLONS) OR BLOCK ACTIVITY("1")</t>
  </si>
  <si>
    <t>Doc Num: DEPLW0462          CSO Activity &amp; Volumes.xlsx (rev. 10/18/16)</t>
  </si>
  <si>
    <t>MAXIMUM</t>
  </si>
  <si>
    <t>Arcadia St PS</t>
  </si>
  <si>
    <t>Tukey's Siphon</t>
  </si>
  <si>
    <t>Randall St</t>
  </si>
  <si>
    <t>Johansen St</t>
  </si>
  <si>
    <t>Ocean Ave</t>
  </si>
  <si>
    <t>Clifton St</t>
  </si>
  <si>
    <t>George St</t>
  </si>
  <si>
    <t>Mackworth St</t>
  </si>
  <si>
    <t>Codman St</t>
  </si>
  <si>
    <t>Vannah Ave</t>
  </si>
  <si>
    <t>Forest at Belmont</t>
  </si>
  <si>
    <t>Forest at Coyle</t>
  </si>
  <si>
    <t>Dartmouth at Baxter</t>
  </si>
  <si>
    <t>Bank Rd</t>
  </si>
  <si>
    <t>Preble at Marginal</t>
  </si>
  <si>
    <t>Franklin at Marginal</t>
  </si>
  <si>
    <t>Anderson at Fox</t>
  </si>
  <si>
    <t>Northeast PS</t>
  </si>
  <si>
    <t>India St PS</t>
  </si>
  <si>
    <t>Franklin at Middle</t>
  </si>
  <si>
    <t>Long Wharf</t>
  </si>
  <si>
    <t>Maple St</t>
  </si>
  <si>
    <t>Clark St</t>
  </si>
  <si>
    <t>Emery St</t>
  </si>
  <si>
    <t>Commercial St</t>
  </si>
  <si>
    <t>Saint John St</t>
  </si>
  <si>
    <t>Thompson's Pt PS</t>
  </si>
  <si>
    <t>Fore River PS</t>
  </si>
  <si>
    <t>Rowe Ave</t>
  </si>
  <si>
    <t>Warren Ave 60"</t>
  </si>
  <si>
    <t>CSO 002</t>
  </si>
  <si>
    <t>CSO 004</t>
  </si>
  <si>
    <t>CSO 005</t>
  </si>
  <si>
    <t>CSO 006</t>
  </si>
  <si>
    <t>CSO 007</t>
  </si>
  <si>
    <t>CSO 008</t>
  </si>
  <si>
    <t>CSO 009</t>
  </si>
  <si>
    <t>CSO 010</t>
  </si>
  <si>
    <t>CSO 011</t>
  </si>
  <si>
    <t>CSO 012</t>
  </si>
  <si>
    <t>CSO 013</t>
  </si>
  <si>
    <t>CSO 014</t>
  </si>
  <si>
    <t>CSO 015</t>
  </si>
  <si>
    <t>CSO 016</t>
  </si>
  <si>
    <t>CSO 017</t>
  </si>
  <si>
    <t>CSO 018</t>
  </si>
  <si>
    <t>CSO 019</t>
  </si>
  <si>
    <t>CSO 020</t>
  </si>
  <si>
    <t>CSO 023</t>
  </si>
  <si>
    <t>CSO 024</t>
  </si>
  <si>
    <t>CSO 025</t>
  </si>
  <si>
    <t>CSO 026</t>
  </si>
  <si>
    <t>CSO 027</t>
  </si>
  <si>
    <t>CSO 028</t>
  </si>
  <si>
    <t>CSO 029</t>
  </si>
  <si>
    <t>CSO 030</t>
  </si>
  <si>
    <t>CSO 032</t>
  </si>
  <si>
    <t>CSO 033</t>
  </si>
  <si>
    <t>CSO 039</t>
  </si>
  <si>
    <t>CSO 042</t>
  </si>
  <si>
    <t>WET WEATHER</t>
  </si>
  <si>
    <t>% OF WET</t>
  </si>
  <si>
    <t>FLOW</t>
  </si>
  <si>
    <t>WEATHER FLOW</t>
  </si>
  <si>
    <t>TREATED AT</t>
  </si>
  <si>
    <t>EEWWTF *</t>
  </si>
  <si>
    <t>EEWWTF</t>
  </si>
  <si>
    <t>CITY OF PORTLAND</t>
  </si>
  <si>
    <t xml:space="preserve">WET WEATHER </t>
  </si>
  <si>
    <t>NOAA (Snow)</t>
  </si>
  <si>
    <t>Snow Melt - 67 degree high temp</t>
  </si>
  <si>
    <t>--</t>
  </si>
  <si>
    <t>Meter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</si>
</sst>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0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MS Sans Serif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3" fillId="0" borderId="16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4" fontId="4" fillId="0" borderId="19" xfId="0" applyNumberFormat="1" applyFont="1" applyBorder="1" applyAlignment="1" applyProtection="1">
      <alignment horizontal="center"/>
      <protection locked="0"/>
    </xf>
    <xf numFmtId="2" fontId="4" fillId="0" borderId="13" xfId="0" applyNumberFormat="1" applyFont="1" applyBorder="1" applyAlignment="1" applyProtection="1">
      <alignment horizontal="right"/>
      <protection locked="0"/>
    </xf>
    <xf numFmtId="2" fontId="4" fillId="0" borderId="3" xfId="0" applyNumberFormat="1" applyFont="1" applyBorder="1" applyAlignment="1" applyProtection="1">
      <alignment horizontal="right"/>
      <protection locked="0"/>
    </xf>
    <xf numFmtId="14" fontId="4" fillId="0" borderId="3" xfId="0" applyNumberFormat="1" applyFont="1" applyBorder="1" applyAlignment="1" applyProtection="1">
      <alignment horizont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Border="1" applyAlignment="1" applyProtection="1">
      <alignment horizontal="right"/>
      <protection locked="0"/>
    </xf>
    <xf numFmtId="0" fontId="3" fillId="0" borderId="20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2" fontId="4" fillId="0" borderId="15" xfId="0" applyNumberFormat="1" applyFont="1" applyBorder="1" applyAlignment="1" applyProtection="1">
      <alignment horizontal="right"/>
      <protection locked="0"/>
    </xf>
    <xf numFmtId="0" fontId="6" fillId="0" borderId="0" xfId="0" applyFont="1" applyAlignment="1" applyProtection="1">
      <alignment horizontal="right"/>
      <protection locked="0"/>
    </xf>
    <xf numFmtId="0" fontId="4" fillId="0" borderId="26" xfId="0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3" fontId="4" fillId="0" borderId="4" xfId="0" applyNumberFormat="1" applyFont="1" applyBorder="1" applyAlignment="1" applyProtection="1">
      <alignment horizontal="right"/>
      <protection locked="0"/>
    </xf>
    <xf numFmtId="3" fontId="4" fillId="0" borderId="37" xfId="0" applyNumberFormat="1" applyFont="1" applyBorder="1" applyAlignment="1" applyProtection="1">
      <alignment horizontal="right"/>
      <protection locked="0"/>
    </xf>
    <xf numFmtId="3" fontId="4" fillId="0" borderId="38" xfId="0" applyNumberFormat="1" applyFont="1" applyBorder="1" applyAlignment="1" applyProtection="1">
      <alignment horizontal="right"/>
      <protection locked="0"/>
    </xf>
    <xf numFmtId="3" fontId="4" fillId="0" borderId="32" xfId="0" applyNumberFormat="1" applyFont="1" applyBorder="1" applyAlignment="1" applyProtection="1">
      <alignment horizontal="right"/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3" fontId="4" fillId="0" borderId="33" xfId="0" applyNumberFormat="1" applyFont="1" applyBorder="1" applyAlignment="1" applyProtection="1">
      <alignment horizontal="right"/>
      <protection locked="0"/>
    </xf>
    <xf numFmtId="3" fontId="4" fillId="0" borderId="15" xfId="0" applyNumberFormat="1" applyFont="1" applyBorder="1" applyAlignment="1" applyProtection="1">
      <alignment horizontal="right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3" fontId="4" fillId="0" borderId="36" xfId="0" applyNumberFormat="1" applyFont="1" applyBorder="1" applyAlignment="1" applyProtection="1">
      <alignment horizontal="right"/>
      <protection locked="0"/>
    </xf>
    <xf numFmtId="3" fontId="4" fillId="0" borderId="22" xfId="0" applyNumberFormat="1" applyFont="1" applyBorder="1" applyAlignment="1" applyProtection="1">
      <alignment horizontal="right"/>
      <protection locked="0"/>
    </xf>
    <xf numFmtId="49" fontId="3" fillId="0" borderId="17" xfId="0" applyNumberFormat="1" applyFont="1" applyBorder="1" applyAlignment="1" applyProtection="1">
      <alignment horizontal="center"/>
      <protection locked="0"/>
    </xf>
    <xf numFmtId="49" fontId="3" fillId="0" borderId="18" xfId="0" applyNumberFormat="1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49" fontId="8" fillId="0" borderId="26" xfId="0" applyNumberFormat="1" applyFont="1" applyBorder="1" applyAlignment="1" applyProtection="1">
      <alignment horizontal="center"/>
      <protection locked="0"/>
    </xf>
    <xf numFmtId="49" fontId="8" fillId="0" borderId="43" xfId="0" applyNumberFormat="1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4" fillId="0" borderId="37" xfId="0" quotePrefix="1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2" fontId="4" fillId="0" borderId="13" xfId="0" applyNumberFormat="1" applyFont="1" applyBorder="1" applyAlignment="1" applyProtection="1">
      <alignment horizontal="center"/>
      <protection locked="0"/>
    </xf>
    <xf numFmtId="2" fontId="4" fillId="0" borderId="3" xfId="0" applyNumberFormat="1" applyFont="1" applyBorder="1" applyAlignment="1" applyProtection="1">
      <alignment horizontal="center"/>
      <protection locked="0"/>
    </xf>
    <xf numFmtId="3" fontId="4" fillId="0" borderId="1" xfId="0" quotePrefix="1" applyNumberFormat="1" applyFont="1" applyBorder="1" applyAlignment="1" applyProtection="1">
      <alignment horizontal="center"/>
      <protection locked="0"/>
    </xf>
    <xf numFmtId="3" fontId="4" fillId="0" borderId="13" xfId="0" quotePrefix="1" applyNumberFormat="1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center"/>
      <protection locked="0"/>
    </xf>
    <xf numFmtId="3" fontId="4" fillId="2" borderId="1" xfId="0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right"/>
      <protection locked="0"/>
    </xf>
    <xf numFmtId="3" fontId="4" fillId="0" borderId="40" xfId="0" applyNumberFormat="1" applyFont="1" applyBorder="1" applyAlignment="1" applyProtection="1">
      <alignment horizontal="right"/>
      <protection locked="0"/>
    </xf>
    <xf numFmtId="3" fontId="4" fillId="0" borderId="2" xfId="0" applyNumberFormat="1" applyFont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3" fontId="9" fillId="0" borderId="27" xfId="0" applyNumberFormat="1" applyFont="1" applyBorder="1" applyAlignment="1" applyProtection="1">
      <alignment horizontal="center"/>
      <protection locked="0"/>
    </xf>
    <xf numFmtId="3" fontId="9" fillId="0" borderId="42" xfId="0" applyNumberFormat="1" applyFont="1" applyBorder="1" applyAlignment="1" applyProtection="1">
      <alignment horizontal="center"/>
      <protection locked="0"/>
    </xf>
    <xf numFmtId="3" fontId="9" fillId="0" borderId="34" xfId="0" applyNumberFormat="1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4" fontId="4" fillId="0" borderId="4" xfId="0" applyNumberFormat="1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2" fontId="3" fillId="0" borderId="0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14" fontId="7" fillId="0" borderId="0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" fontId="9" fillId="0" borderId="44" xfId="0" applyNumberFormat="1" applyFont="1" applyBorder="1" applyAlignment="1" applyProtection="1">
      <alignment horizontal="center"/>
      <protection locked="0"/>
    </xf>
    <xf numFmtId="3" fontId="9" fillId="0" borderId="45" xfId="0" applyNumberFormat="1" applyFont="1" applyBorder="1" applyAlignment="1" applyProtection="1">
      <alignment horizontal="center"/>
      <protection locked="0"/>
    </xf>
    <xf numFmtId="164" fontId="9" fillId="0" borderId="34" xfId="0" applyNumberFormat="1" applyFont="1" applyBorder="1" applyAlignment="1" applyProtection="1">
      <alignment horizontal="center"/>
      <protection locked="0"/>
    </xf>
    <xf numFmtId="3" fontId="4" fillId="0" borderId="46" xfId="0" quotePrefix="1" applyNumberFormat="1" applyFont="1" applyBorder="1" applyAlignment="1" applyProtection="1">
      <alignment horizontal="right"/>
      <protection locked="0"/>
    </xf>
    <xf numFmtId="3" fontId="4" fillId="0" borderId="43" xfId="0" quotePrefix="1" applyNumberFormat="1" applyFont="1" applyBorder="1" applyAlignment="1" applyProtection="1">
      <alignment horizontal="right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3" fontId="4" fillId="2" borderId="36" xfId="0" applyNumberFormat="1" applyFont="1" applyFill="1" applyBorder="1" applyAlignment="1" applyProtection="1">
      <alignment horizontal="right"/>
      <protection locked="0"/>
    </xf>
    <xf numFmtId="3" fontId="4" fillId="3" borderId="1" xfId="0" quotePrefix="1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4" fillId="0" borderId="13" xfId="0" quotePrefix="1" applyNumberFormat="1" applyFont="1" applyBorder="1" applyAlignment="1" applyProtection="1">
      <alignment horizontal="right"/>
      <protection locked="0"/>
    </xf>
    <xf numFmtId="3" fontId="4" fillId="3" borderId="13" xfId="0" quotePrefix="1" applyNumberFormat="1" applyFont="1" applyFill="1" applyBorder="1" applyAlignment="1" applyProtection="1">
      <alignment horizontal="right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3" fillId="0" borderId="0" xfId="0" applyNumberFormat="1" applyFont="1" applyProtection="1">
      <protection locked="0"/>
    </xf>
    <xf numFmtId="2" fontId="4" fillId="0" borderId="13" xfId="0" applyNumberFormat="1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3" fontId="4" fillId="3" borderId="1" xfId="0" applyNumberFormat="1" applyFont="1" applyFill="1" applyBorder="1" applyAlignment="1" applyProtection="1">
      <alignment horizontal="right"/>
      <protection locked="0"/>
    </xf>
    <xf numFmtId="164" fontId="3" fillId="0" borderId="0" xfId="0" applyNumberFormat="1" applyFont="1" applyProtection="1">
      <protection locked="0"/>
    </xf>
    <xf numFmtId="14" fontId="4" fillId="0" borderId="3" xfId="0" applyNumberFormat="1" applyFont="1" applyFill="1" applyBorder="1" applyAlignment="1" applyProtection="1">
      <alignment horizontal="center"/>
      <protection locked="0"/>
    </xf>
    <xf numFmtId="14" fontId="4" fillId="0" borderId="4" xfId="0" applyNumberFormat="1" applyFont="1" applyFill="1" applyBorder="1" applyAlignment="1" applyProtection="1">
      <alignment horizontal="center"/>
      <protection locked="0"/>
    </xf>
    <xf numFmtId="3" fontId="4" fillId="0" borderId="13" xfId="0" quotePrefix="1" applyNumberFormat="1" applyFont="1" applyFill="1" applyBorder="1" applyAlignment="1" applyProtection="1">
      <alignment horizontal="center"/>
      <protection locked="0"/>
    </xf>
    <xf numFmtId="3" fontId="4" fillId="0" borderId="4" xfId="0" applyNumberFormat="1" applyFont="1" applyFill="1" applyBorder="1" applyAlignment="1" applyProtection="1">
      <alignment horizontal="right"/>
      <protection locked="0"/>
    </xf>
    <xf numFmtId="3" fontId="4" fillId="0" borderId="1" xfId="0" applyNumberFormat="1" applyFont="1" applyFill="1" applyBorder="1" applyAlignment="1" applyProtection="1">
      <alignment horizontal="center"/>
      <protection locked="0"/>
    </xf>
    <xf numFmtId="3" fontId="4" fillId="0" borderId="33" xfId="0" applyNumberFormat="1" applyFont="1" applyFill="1" applyBorder="1" applyAlignment="1" applyProtection="1">
      <alignment horizontal="right"/>
      <protection locked="0"/>
    </xf>
    <xf numFmtId="3" fontId="4" fillId="0" borderId="2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Protection="1">
      <protection locked="0"/>
    </xf>
    <xf numFmtId="3" fontId="4" fillId="0" borderId="1" xfId="0" quotePrefix="1" applyNumberFormat="1" applyFont="1" applyFill="1" applyBorder="1" applyAlignment="1" applyProtection="1">
      <alignment horizontal="center"/>
      <protection locked="0"/>
    </xf>
    <xf numFmtId="0" fontId="4" fillId="0" borderId="23" xfId="0" applyFont="1" applyFill="1" applyBorder="1" applyAlignment="1" applyProtection="1">
      <alignment horizontal="center" wrapText="1"/>
      <protection locked="0"/>
    </xf>
    <xf numFmtId="3" fontId="4" fillId="0" borderId="46" xfId="0" applyNumberFormat="1" applyFont="1" applyBorder="1" applyAlignment="1" applyProtection="1">
      <alignment horizontal="right"/>
      <protection locked="0"/>
    </xf>
    <xf numFmtId="3" fontId="4" fillId="0" borderId="46" xfId="0" quotePrefix="1" applyNumberFormat="1" applyFont="1" applyBorder="1" applyAlignment="1" applyProtection="1">
      <alignment horizontal="center"/>
      <protection locked="0"/>
    </xf>
    <xf numFmtId="3" fontId="4" fillId="0" borderId="29" xfId="0" applyNumberFormat="1" applyFont="1" applyBorder="1" applyAlignment="1" applyProtection="1">
      <alignment horizontal="right"/>
      <protection locked="0"/>
    </xf>
    <xf numFmtId="3" fontId="4" fillId="0" borderId="4" xfId="0" quotePrefix="1" applyNumberFormat="1" applyFont="1" applyBorder="1" applyAlignment="1" applyProtection="1">
      <alignment horizontal="right"/>
      <protection locked="0"/>
    </xf>
    <xf numFmtId="14" fontId="4" fillId="0" borderId="48" xfId="0" applyNumberFormat="1" applyFont="1" applyBorder="1" applyAlignment="1" applyProtection="1">
      <alignment horizontal="center"/>
      <protection locked="0"/>
    </xf>
    <xf numFmtId="14" fontId="4" fillId="0" borderId="33" xfId="0" applyNumberFormat="1" applyFont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 wrapText="1"/>
      <protection locked="0"/>
    </xf>
    <xf numFmtId="0" fontId="4" fillId="3" borderId="2" xfId="0" applyFont="1" applyFill="1" applyBorder="1" applyAlignment="1" applyProtection="1">
      <alignment horizontal="center" wrapText="1"/>
      <protection locked="0"/>
    </xf>
    <xf numFmtId="0" fontId="4" fillId="3" borderId="23" xfId="0" applyFont="1" applyFill="1" applyBorder="1" applyAlignment="1" applyProtection="1">
      <alignment horizontal="center" wrapText="1"/>
      <protection locked="0"/>
    </xf>
    <xf numFmtId="0" fontId="3" fillId="0" borderId="0" xfId="0" applyFont="1" applyBorder="1" applyProtection="1"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4" fillId="0" borderId="1" xfId="0" quotePrefix="1" applyNumberFormat="1" applyFont="1" applyBorder="1" applyAlignment="1" applyProtection="1">
      <alignment horizontal="right"/>
      <protection locked="0"/>
    </xf>
    <xf numFmtId="3" fontId="4" fillId="0" borderId="47" xfId="0" quotePrefix="1" applyNumberFormat="1" applyFont="1" applyFill="1" applyBorder="1" applyAlignment="1" applyProtection="1">
      <alignment horizontal="center"/>
      <protection locked="0"/>
    </xf>
    <xf numFmtId="3" fontId="4" fillId="0" borderId="4" xfId="0" quotePrefix="1" applyNumberFormat="1" applyFont="1" applyFill="1" applyBorder="1" applyAlignment="1" applyProtection="1">
      <alignment horizontal="center"/>
      <protection locked="0"/>
    </xf>
    <xf numFmtId="3" fontId="4" fillId="0" borderId="14" xfId="0" quotePrefix="1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4" fillId="0" borderId="23" xfId="0" applyFont="1" applyFill="1" applyBorder="1" applyAlignment="1" applyProtection="1">
      <alignment horizontal="center" wrapText="1"/>
      <protection locked="0"/>
    </xf>
    <xf numFmtId="3" fontId="4" fillId="0" borderId="4" xfId="0" quotePrefix="1" applyNumberFormat="1" applyFont="1" applyFill="1" applyBorder="1" applyAlignment="1" applyProtection="1">
      <alignment horizontal="right"/>
      <protection locked="0"/>
    </xf>
    <xf numFmtId="3" fontId="4" fillId="0" borderId="14" xfId="0" quotePrefix="1" applyNumberFormat="1" applyFont="1" applyFill="1" applyBorder="1" applyAlignment="1" applyProtection="1">
      <alignment horizontal="right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4" fillId="0" borderId="5" xfId="0" applyFont="1" applyFill="1" applyBorder="1" applyAlignment="1" applyProtection="1">
      <alignment horizontal="center" wrapText="1"/>
      <protection locked="0"/>
    </xf>
    <xf numFmtId="0" fontId="4" fillId="0" borderId="2" xfId="0" applyFont="1" applyFill="1" applyBorder="1" applyAlignment="1" applyProtection="1">
      <alignment horizontal="center" wrapText="1"/>
      <protection locked="0"/>
    </xf>
    <xf numFmtId="0" fontId="4" fillId="0" borderId="23" xfId="0" applyFont="1" applyFill="1" applyBorder="1" applyAlignment="1" applyProtection="1">
      <alignment horizontal="center" wrapText="1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5" fillId="0" borderId="5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9" fillId="0" borderId="39" xfId="0" applyFont="1" applyFill="1" applyBorder="1" applyAlignment="1" applyProtection="1">
      <alignment horizontal="center" wrapText="1"/>
      <protection locked="0"/>
    </xf>
    <xf numFmtId="0" fontId="4" fillId="0" borderId="40" xfId="0" applyFont="1" applyFill="1" applyBorder="1" applyAlignment="1" applyProtection="1">
      <alignment horizontal="center" wrapText="1"/>
      <protection locked="0"/>
    </xf>
    <xf numFmtId="0" fontId="4" fillId="0" borderId="41" xfId="0" applyFont="1" applyFill="1" applyBorder="1" applyAlignment="1" applyProtection="1">
      <alignment horizont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</cellXfs>
  <cellStyles count="3">
    <cellStyle name="Comma 2" xfId="2"/>
    <cellStyle name="Normal" xfId="0" builtinId="0"/>
    <cellStyle name="Normal 2" xfId="1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96"/>
  <sheetViews>
    <sheetView showGridLines="0" showZeros="0"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S42" sqref="AS42:AW53"/>
    </sheetView>
  </sheetViews>
  <sheetFormatPr defaultRowHeight="12.75" x14ac:dyDescent="0.2"/>
  <cols>
    <col min="1" max="1" width="11.85546875" style="8" customWidth="1"/>
    <col min="2" max="2" width="12.42578125" style="9" customWidth="1"/>
    <col min="3" max="3" width="12.85546875" style="9" customWidth="1"/>
    <col min="4" max="4" width="15.28515625" style="8" customWidth="1"/>
    <col min="5" max="5" width="14.5703125" style="9" customWidth="1"/>
    <col min="6" max="13" width="12.7109375" style="9" customWidth="1"/>
    <col min="14" max="14" width="17.140625" style="8" bestFit="1" customWidth="1"/>
    <col min="15" max="15" width="16" style="8" customWidth="1"/>
    <col min="16" max="16" width="18.28515625" style="8" customWidth="1"/>
    <col min="17" max="17" width="12.7109375" style="8" customWidth="1"/>
    <col min="18" max="18" width="17.85546875" style="8" customWidth="1"/>
    <col min="19" max="19" width="18.42578125" style="8" customWidth="1"/>
    <col min="20" max="20" width="18" style="8" customWidth="1"/>
    <col min="21" max="21" width="14.5703125" style="8" customWidth="1"/>
    <col min="22" max="22" width="12.7109375" style="8" customWidth="1"/>
    <col min="23" max="23" width="17.5703125" style="8" customWidth="1"/>
    <col min="24" max="27" width="12.7109375" style="8" customWidth="1"/>
    <col min="28" max="28" width="13.7109375" style="8" customWidth="1"/>
    <col min="29" max="29" width="14.7109375" style="8" customWidth="1"/>
    <col min="30" max="30" width="17.5703125" style="8" customWidth="1"/>
    <col min="31" max="31" width="15.42578125" style="8" customWidth="1"/>
    <col min="32" max="32" width="12.7109375" style="8" customWidth="1"/>
    <col min="33" max="33" width="14.5703125" style="8" customWidth="1"/>
    <col min="34" max="34" width="16.42578125" style="8" customWidth="1"/>
    <col min="35" max="35" width="15" style="8" customWidth="1"/>
    <col min="36" max="36" width="14" style="8" customWidth="1"/>
    <col min="37" max="38" width="16.5703125" style="8" customWidth="1"/>
    <col min="39" max="41" width="9.140625" style="8"/>
    <col min="42" max="42" width="19.5703125" style="8" customWidth="1"/>
    <col min="43" max="16384" width="9.140625" style="8"/>
  </cols>
  <sheetData>
    <row r="1" spans="1:45" ht="18.75" customHeight="1" x14ac:dyDescent="0.3">
      <c r="A1" s="144" t="s">
        <v>91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</row>
    <row r="2" spans="1:45" ht="18.75" customHeight="1" x14ac:dyDescent="0.3">
      <c r="A2" s="144" t="s">
        <v>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</row>
    <row r="3" spans="1:45" x14ac:dyDescent="0.2">
      <c r="A3" s="141" t="s">
        <v>18</v>
      </c>
      <c r="B3" s="142"/>
      <c r="C3" s="143"/>
      <c r="D3" s="141" t="s">
        <v>21</v>
      </c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60" t="s">
        <v>20</v>
      </c>
      <c r="AJ3" s="161"/>
      <c r="AK3" s="141" t="s">
        <v>92</v>
      </c>
      <c r="AL3" s="143"/>
      <c r="AM3" s="151" t="s">
        <v>11</v>
      </c>
      <c r="AN3" s="152"/>
      <c r="AO3" s="152"/>
      <c r="AP3" s="153"/>
      <c r="AS3" s="111"/>
    </row>
    <row r="4" spans="1:45" x14ac:dyDescent="0.2">
      <c r="A4" s="1" t="s">
        <v>7</v>
      </c>
      <c r="B4" s="2" t="s">
        <v>7</v>
      </c>
      <c r="C4" s="2" t="s">
        <v>7</v>
      </c>
      <c r="D4" s="1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6" t="s">
        <v>10</v>
      </c>
      <c r="AI4" s="16" t="s">
        <v>4</v>
      </c>
      <c r="AJ4" s="2" t="s">
        <v>23</v>
      </c>
      <c r="AK4" s="53" t="s">
        <v>84</v>
      </c>
      <c r="AL4" s="2" t="s">
        <v>85</v>
      </c>
      <c r="AM4" s="154"/>
      <c r="AN4" s="155"/>
      <c r="AO4" s="155"/>
      <c r="AP4" s="156"/>
    </row>
    <row r="5" spans="1:45" x14ac:dyDescent="0.2">
      <c r="A5" s="1" t="s">
        <v>4</v>
      </c>
      <c r="B5" s="2" t="s">
        <v>10</v>
      </c>
      <c r="C5" s="2" t="s">
        <v>10</v>
      </c>
      <c r="D5" s="36" t="s">
        <v>24</v>
      </c>
      <c r="E5" s="37" t="s">
        <v>25</v>
      </c>
      <c r="F5" s="37" t="s">
        <v>26</v>
      </c>
      <c r="G5" s="37" t="s">
        <v>27</v>
      </c>
      <c r="H5" s="37" t="s">
        <v>28</v>
      </c>
      <c r="I5" s="37" t="s">
        <v>29</v>
      </c>
      <c r="J5" s="37" t="s">
        <v>30</v>
      </c>
      <c r="K5" s="37" t="s">
        <v>31</v>
      </c>
      <c r="L5" s="37" t="s">
        <v>32</v>
      </c>
      <c r="M5" s="37" t="s">
        <v>33</v>
      </c>
      <c r="N5" s="37" t="s">
        <v>34</v>
      </c>
      <c r="O5" s="37" t="s">
        <v>35</v>
      </c>
      <c r="P5" s="37" t="s">
        <v>36</v>
      </c>
      <c r="Q5" s="37" t="s">
        <v>37</v>
      </c>
      <c r="R5" s="37" t="s">
        <v>38</v>
      </c>
      <c r="S5" s="37" t="s">
        <v>39</v>
      </c>
      <c r="T5" s="37" t="s">
        <v>40</v>
      </c>
      <c r="U5" s="37" t="s">
        <v>41</v>
      </c>
      <c r="V5" s="37" t="s">
        <v>42</v>
      </c>
      <c r="W5" s="37" t="s">
        <v>43</v>
      </c>
      <c r="X5" s="37" t="s">
        <v>44</v>
      </c>
      <c r="Y5" s="37" t="s">
        <v>45</v>
      </c>
      <c r="Z5" s="37" t="s">
        <v>46</v>
      </c>
      <c r="AA5" s="37" t="s">
        <v>47</v>
      </c>
      <c r="AB5" s="37" t="s">
        <v>48</v>
      </c>
      <c r="AC5" s="37" t="s">
        <v>49</v>
      </c>
      <c r="AD5" s="37" t="s">
        <v>50</v>
      </c>
      <c r="AE5" s="37" t="s">
        <v>51</v>
      </c>
      <c r="AF5" s="37" t="s">
        <v>52</v>
      </c>
      <c r="AG5" s="37" t="s">
        <v>53</v>
      </c>
      <c r="AH5" s="6" t="s">
        <v>4</v>
      </c>
      <c r="AI5" s="16" t="s">
        <v>9</v>
      </c>
      <c r="AJ5" s="2" t="s">
        <v>9</v>
      </c>
      <c r="AK5" s="53" t="s">
        <v>86</v>
      </c>
      <c r="AL5" s="2" t="s">
        <v>87</v>
      </c>
      <c r="AM5" s="154"/>
      <c r="AN5" s="155"/>
      <c r="AO5" s="155"/>
      <c r="AP5" s="156"/>
    </row>
    <row r="6" spans="1:45" x14ac:dyDescent="0.2">
      <c r="A6" s="1" t="s">
        <v>8</v>
      </c>
      <c r="B6" s="2" t="s">
        <v>2</v>
      </c>
      <c r="C6" s="2" t="s">
        <v>12</v>
      </c>
      <c r="D6" s="34" t="s">
        <v>19</v>
      </c>
      <c r="E6" s="35" t="s">
        <v>19</v>
      </c>
      <c r="F6" s="35" t="s">
        <v>19</v>
      </c>
      <c r="G6" s="35" t="s">
        <v>19</v>
      </c>
      <c r="H6" s="35" t="s">
        <v>19</v>
      </c>
      <c r="I6" s="35" t="s">
        <v>19</v>
      </c>
      <c r="J6" s="35" t="s">
        <v>19</v>
      </c>
      <c r="K6" s="35" t="s">
        <v>19</v>
      </c>
      <c r="L6" s="35" t="s">
        <v>19</v>
      </c>
      <c r="M6" s="35" t="s">
        <v>19</v>
      </c>
      <c r="N6" s="35" t="s">
        <v>19</v>
      </c>
      <c r="O6" s="35" t="s">
        <v>19</v>
      </c>
      <c r="P6" s="35" t="s">
        <v>19</v>
      </c>
      <c r="Q6" s="35" t="s">
        <v>19</v>
      </c>
      <c r="R6" s="35" t="s">
        <v>19</v>
      </c>
      <c r="S6" s="35" t="s">
        <v>19</v>
      </c>
      <c r="T6" s="35" t="s">
        <v>19</v>
      </c>
      <c r="U6" s="35" t="s">
        <v>19</v>
      </c>
      <c r="V6" s="35" t="s">
        <v>19</v>
      </c>
      <c r="W6" s="35" t="s">
        <v>19</v>
      </c>
      <c r="X6" s="35" t="s">
        <v>19</v>
      </c>
      <c r="Y6" s="35" t="s">
        <v>19</v>
      </c>
      <c r="Z6" s="35" t="s">
        <v>19</v>
      </c>
      <c r="AA6" s="35" t="s">
        <v>19</v>
      </c>
      <c r="AB6" s="35" t="s">
        <v>19</v>
      </c>
      <c r="AC6" s="35" t="s">
        <v>19</v>
      </c>
      <c r="AD6" s="35" t="s">
        <v>19</v>
      </c>
      <c r="AE6" s="35" t="s">
        <v>19</v>
      </c>
      <c r="AF6" s="35" t="s">
        <v>19</v>
      </c>
      <c r="AG6" s="35" t="s">
        <v>19</v>
      </c>
      <c r="AH6" s="6" t="s">
        <v>13</v>
      </c>
      <c r="AI6" s="16" t="s">
        <v>1</v>
      </c>
      <c r="AJ6" s="2" t="s">
        <v>16</v>
      </c>
      <c r="AK6" s="53" t="s">
        <v>88</v>
      </c>
      <c r="AL6" s="2" t="s">
        <v>88</v>
      </c>
      <c r="AM6" s="154"/>
      <c r="AN6" s="155"/>
      <c r="AO6" s="155"/>
      <c r="AP6" s="156"/>
    </row>
    <row r="7" spans="1:45" ht="13.5" thickBot="1" x14ac:dyDescent="0.25">
      <c r="A7" s="3"/>
      <c r="B7" s="4" t="s">
        <v>5</v>
      </c>
      <c r="C7" s="4" t="s">
        <v>5</v>
      </c>
      <c r="D7" s="32" t="s">
        <v>54</v>
      </c>
      <c r="E7" s="33" t="s">
        <v>55</v>
      </c>
      <c r="F7" s="33" t="s">
        <v>56</v>
      </c>
      <c r="G7" s="33" t="s">
        <v>57</v>
      </c>
      <c r="H7" s="33" t="s">
        <v>58</v>
      </c>
      <c r="I7" s="33" t="s">
        <v>59</v>
      </c>
      <c r="J7" s="33" t="s">
        <v>60</v>
      </c>
      <c r="K7" s="33" t="s">
        <v>61</v>
      </c>
      <c r="L7" s="33" t="s">
        <v>62</v>
      </c>
      <c r="M7" s="33" t="s">
        <v>63</v>
      </c>
      <c r="N7" s="33" t="s">
        <v>64</v>
      </c>
      <c r="O7" s="33" t="s">
        <v>65</v>
      </c>
      <c r="P7" s="33" t="s">
        <v>66</v>
      </c>
      <c r="Q7" s="33" t="s">
        <v>67</v>
      </c>
      <c r="R7" s="33" t="s">
        <v>68</v>
      </c>
      <c r="S7" s="33" t="s">
        <v>69</v>
      </c>
      <c r="T7" s="33" t="s">
        <v>70</v>
      </c>
      <c r="U7" s="33" t="s">
        <v>71</v>
      </c>
      <c r="V7" s="33" t="s">
        <v>72</v>
      </c>
      <c r="W7" s="33" t="s">
        <v>73</v>
      </c>
      <c r="X7" s="33" t="s">
        <v>74</v>
      </c>
      <c r="Y7" s="33" t="s">
        <v>75</v>
      </c>
      <c r="Z7" s="33" t="s">
        <v>76</v>
      </c>
      <c r="AA7" s="33" t="s">
        <v>77</v>
      </c>
      <c r="AB7" s="33" t="s">
        <v>78</v>
      </c>
      <c r="AC7" s="33" t="s">
        <v>79</v>
      </c>
      <c r="AD7" s="33" t="s">
        <v>80</v>
      </c>
      <c r="AE7" s="33" t="s">
        <v>81</v>
      </c>
      <c r="AF7" s="33" t="s">
        <v>82</v>
      </c>
      <c r="AG7" s="33" t="s">
        <v>83</v>
      </c>
      <c r="AH7" s="7" t="s">
        <v>14</v>
      </c>
      <c r="AI7" s="17" t="s">
        <v>15</v>
      </c>
      <c r="AJ7" s="4" t="s">
        <v>17</v>
      </c>
      <c r="AK7" s="54" t="s">
        <v>89</v>
      </c>
      <c r="AL7" s="4" t="s">
        <v>90</v>
      </c>
      <c r="AM7" s="157"/>
      <c r="AN7" s="158"/>
      <c r="AO7" s="158"/>
      <c r="AP7" s="159"/>
    </row>
    <row r="8" spans="1:45" ht="24.95" customHeight="1" thickTop="1" x14ac:dyDescent="0.25">
      <c r="A8" s="20">
        <v>1</v>
      </c>
      <c r="B8" s="10">
        <v>43104</v>
      </c>
      <c r="C8" s="106">
        <v>43104</v>
      </c>
      <c r="D8" s="47"/>
      <c r="E8" s="22"/>
      <c r="F8" s="23"/>
      <c r="G8" s="23"/>
      <c r="H8" s="23"/>
      <c r="I8" s="23"/>
      <c r="J8" s="41"/>
      <c r="K8" s="23"/>
      <c r="L8" s="41"/>
      <c r="M8" s="23"/>
      <c r="N8" s="23"/>
      <c r="O8" s="23"/>
      <c r="P8" s="104"/>
      <c r="Q8" s="23">
        <v>58000</v>
      </c>
      <c r="R8" s="69"/>
      <c r="S8" s="51"/>
      <c r="T8" s="23"/>
      <c r="U8" s="23"/>
      <c r="V8" s="23"/>
      <c r="W8" s="116">
        <v>0</v>
      </c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>
        <f t="shared" ref="AH8:AH70" si="0">SUM(D8:AG8)</f>
        <v>58000</v>
      </c>
      <c r="AI8" s="43">
        <v>0.62</v>
      </c>
      <c r="AJ8" s="44">
        <v>0.12</v>
      </c>
      <c r="AK8" s="51"/>
      <c r="AL8" s="25"/>
      <c r="AM8" s="145" t="s">
        <v>93</v>
      </c>
      <c r="AN8" s="146"/>
      <c r="AO8" s="146"/>
      <c r="AP8" s="147"/>
    </row>
    <row r="9" spans="1:45" ht="24.95" customHeight="1" x14ac:dyDescent="0.25">
      <c r="A9" s="20">
        <v>2</v>
      </c>
      <c r="B9" s="10">
        <v>43112</v>
      </c>
      <c r="C9" s="107">
        <v>43114</v>
      </c>
      <c r="D9" s="47"/>
      <c r="E9" s="22"/>
      <c r="F9" s="102">
        <v>2027000</v>
      </c>
      <c r="G9" s="102"/>
      <c r="H9" s="102">
        <v>2731000</v>
      </c>
      <c r="I9" s="102"/>
      <c r="J9" s="103"/>
      <c r="K9" s="102">
        <v>8967000</v>
      </c>
      <c r="L9" s="103"/>
      <c r="M9" s="102">
        <v>703000</v>
      </c>
      <c r="N9" s="102">
        <v>268000</v>
      </c>
      <c r="O9" s="102"/>
      <c r="P9" s="102">
        <v>349000</v>
      </c>
      <c r="Q9" s="26">
        <v>232000</v>
      </c>
      <c r="R9" s="105">
        <v>5629000</v>
      </c>
      <c r="S9" s="52">
        <v>2802000</v>
      </c>
      <c r="T9" s="26"/>
      <c r="U9" s="26">
        <v>1202000</v>
      </c>
      <c r="V9" s="26">
        <v>172000</v>
      </c>
      <c r="W9" s="123">
        <v>3000</v>
      </c>
      <c r="X9" s="26">
        <v>634000</v>
      </c>
      <c r="Y9" s="26">
        <v>738000</v>
      </c>
      <c r="Z9" s="26"/>
      <c r="AA9" s="26">
        <v>226000</v>
      </c>
      <c r="AB9" s="26">
        <v>15000</v>
      </c>
      <c r="AC9" s="26"/>
      <c r="AD9" s="26"/>
      <c r="AE9" s="26"/>
      <c r="AF9" s="26">
        <v>244000</v>
      </c>
      <c r="AG9" s="26">
        <v>605000</v>
      </c>
      <c r="AH9" s="27">
        <f>SUM(D9:AG9)</f>
        <v>27547000</v>
      </c>
      <c r="AI9" s="43">
        <v>1.1499999999999999</v>
      </c>
      <c r="AJ9" s="44">
        <v>0.17</v>
      </c>
      <c r="AK9" s="52"/>
      <c r="AL9" s="27"/>
      <c r="AM9" s="138"/>
      <c r="AN9" s="139"/>
      <c r="AO9" s="139"/>
      <c r="AP9" s="140"/>
    </row>
    <row r="10" spans="1:45" ht="24.95" customHeight="1" x14ac:dyDescent="0.25">
      <c r="A10" s="20">
        <v>3</v>
      </c>
      <c r="B10" s="13">
        <v>43123</v>
      </c>
      <c r="C10" s="59">
        <v>43123</v>
      </c>
      <c r="D10" s="46"/>
      <c r="E10" s="22"/>
      <c r="F10" s="26">
        <v>4000</v>
      </c>
      <c r="G10" s="26"/>
      <c r="H10" s="26"/>
      <c r="I10" s="26"/>
      <c r="J10" s="42"/>
      <c r="K10" s="26">
        <v>989000</v>
      </c>
      <c r="L10" s="42"/>
      <c r="M10" s="26">
        <v>87000</v>
      </c>
      <c r="N10" s="26"/>
      <c r="O10" s="26"/>
      <c r="P10" s="26"/>
      <c r="Q10" s="26"/>
      <c r="R10" s="68">
        <v>2604000</v>
      </c>
      <c r="S10" s="26">
        <v>949000</v>
      </c>
      <c r="T10" s="26"/>
      <c r="U10" s="26">
        <v>68000</v>
      </c>
      <c r="V10" s="26"/>
      <c r="W10" s="117">
        <v>0</v>
      </c>
      <c r="X10" s="26"/>
      <c r="Y10" s="26"/>
      <c r="Z10" s="26"/>
      <c r="AA10" s="26"/>
      <c r="AB10" s="26"/>
      <c r="AC10" s="26"/>
      <c r="AD10" s="26"/>
      <c r="AE10" s="26"/>
      <c r="AF10" s="26">
        <v>16000</v>
      </c>
      <c r="AG10" s="26"/>
      <c r="AH10" s="27">
        <f t="shared" si="0"/>
        <v>4717000</v>
      </c>
      <c r="AI10" s="43">
        <v>0.6</v>
      </c>
      <c r="AJ10" s="44">
        <v>0.28999999999999998</v>
      </c>
      <c r="AK10" s="52"/>
      <c r="AL10" s="27"/>
      <c r="AM10" s="138"/>
      <c r="AN10" s="139"/>
      <c r="AO10" s="139"/>
      <c r="AP10" s="140"/>
    </row>
    <row r="11" spans="1:45" ht="24.95" customHeight="1" x14ac:dyDescent="0.25">
      <c r="A11" s="20">
        <v>4</v>
      </c>
      <c r="B11" s="13">
        <v>43135</v>
      </c>
      <c r="C11" s="59">
        <v>43136</v>
      </c>
      <c r="D11" s="46"/>
      <c r="E11" s="22"/>
      <c r="F11" s="26">
        <v>72000</v>
      </c>
      <c r="G11" s="26"/>
      <c r="H11" s="26"/>
      <c r="I11" s="26"/>
      <c r="J11" s="42"/>
      <c r="K11" s="26">
        <v>2790000</v>
      </c>
      <c r="L11" s="42"/>
      <c r="M11" s="26">
        <v>199000</v>
      </c>
      <c r="N11" s="26">
        <v>33000</v>
      </c>
      <c r="O11" s="26"/>
      <c r="P11" s="26">
        <v>25000</v>
      </c>
      <c r="Q11" s="26">
        <v>37000</v>
      </c>
      <c r="R11" s="26">
        <v>3367000</v>
      </c>
      <c r="S11" s="26">
        <v>1336000</v>
      </c>
      <c r="T11" s="26"/>
      <c r="U11" s="26">
        <v>727000</v>
      </c>
      <c r="V11" s="48"/>
      <c r="W11" s="117">
        <v>0</v>
      </c>
      <c r="X11" s="26"/>
      <c r="Y11" s="26"/>
      <c r="Z11" s="26"/>
      <c r="AA11" s="26">
        <v>25000</v>
      </c>
      <c r="AB11" s="26"/>
      <c r="AC11" s="26"/>
      <c r="AD11" s="26"/>
      <c r="AE11" s="26"/>
      <c r="AF11" s="26">
        <v>155000</v>
      </c>
      <c r="AG11" s="26"/>
      <c r="AH11" s="27">
        <f t="shared" si="0"/>
        <v>8766000</v>
      </c>
      <c r="AI11" s="43">
        <v>0.94</v>
      </c>
      <c r="AJ11" s="44">
        <v>0.13</v>
      </c>
      <c r="AK11" s="52"/>
      <c r="AL11" s="27"/>
      <c r="AM11" s="138"/>
      <c r="AN11" s="139"/>
      <c r="AO11" s="139"/>
      <c r="AP11" s="140"/>
    </row>
    <row r="12" spans="1:45" ht="24.95" customHeight="1" x14ac:dyDescent="0.25">
      <c r="A12" s="20">
        <v>5</v>
      </c>
      <c r="B12" s="13">
        <v>43141</v>
      </c>
      <c r="C12" s="59">
        <v>43143</v>
      </c>
      <c r="D12" s="46"/>
      <c r="E12" s="22"/>
      <c r="F12" s="26">
        <v>73000</v>
      </c>
      <c r="G12" s="26"/>
      <c r="H12" s="26"/>
      <c r="I12" s="26"/>
      <c r="J12" s="42"/>
      <c r="K12" s="26">
        <v>2033000</v>
      </c>
      <c r="L12" s="42"/>
      <c r="M12" s="26">
        <v>121000</v>
      </c>
      <c r="N12" s="26"/>
      <c r="O12" s="26"/>
      <c r="P12" s="26"/>
      <c r="Q12" s="26">
        <v>13000</v>
      </c>
      <c r="R12" s="26">
        <v>304000</v>
      </c>
      <c r="S12" s="26">
        <v>474000</v>
      </c>
      <c r="T12" s="26"/>
      <c r="U12" s="26">
        <v>723000</v>
      </c>
      <c r="V12" s="48"/>
      <c r="W12" s="117">
        <v>0</v>
      </c>
      <c r="X12" s="26"/>
      <c r="Y12" s="26"/>
      <c r="Z12" s="26"/>
      <c r="AA12" s="26"/>
      <c r="AB12" s="26"/>
      <c r="AC12" s="26"/>
      <c r="AD12" s="26"/>
      <c r="AE12" s="26"/>
      <c r="AF12" s="26">
        <v>60000</v>
      </c>
      <c r="AG12" s="26"/>
      <c r="AH12" s="27">
        <f t="shared" si="0"/>
        <v>3801000</v>
      </c>
      <c r="AI12" s="43">
        <v>0.79</v>
      </c>
      <c r="AJ12" s="44">
        <v>0.12</v>
      </c>
      <c r="AK12" s="52"/>
      <c r="AL12" s="27"/>
      <c r="AM12" s="138"/>
      <c r="AN12" s="139"/>
      <c r="AO12" s="139"/>
      <c r="AP12" s="140"/>
    </row>
    <row r="13" spans="1:45" ht="24.95" customHeight="1" x14ac:dyDescent="0.25">
      <c r="A13" s="20">
        <v>6</v>
      </c>
      <c r="B13" s="13">
        <v>43152</v>
      </c>
      <c r="C13" s="59">
        <v>43152</v>
      </c>
      <c r="D13" s="46"/>
      <c r="E13" s="22"/>
      <c r="F13" s="26"/>
      <c r="G13" s="26"/>
      <c r="H13" s="26"/>
      <c r="I13" s="26"/>
      <c r="J13" s="42"/>
      <c r="K13" s="26">
        <v>1338000</v>
      </c>
      <c r="L13" s="42"/>
      <c r="M13" s="26"/>
      <c r="N13" s="26"/>
      <c r="O13" s="26"/>
      <c r="P13" s="26"/>
      <c r="Q13" s="26"/>
      <c r="R13" s="26"/>
      <c r="S13" s="26"/>
      <c r="T13" s="26"/>
      <c r="U13" s="26"/>
      <c r="V13" s="77"/>
      <c r="W13" s="117">
        <v>0</v>
      </c>
      <c r="X13" s="26"/>
      <c r="Y13" s="26"/>
      <c r="Z13" s="26"/>
      <c r="AA13" s="26"/>
      <c r="AB13" s="26"/>
      <c r="AC13" s="26"/>
      <c r="AD13" s="26"/>
      <c r="AE13" s="26"/>
      <c r="AF13" s="26">
        <v>11000</v>
      </c>
      <c r="AG13" s="26"/>
      <c r="AH13" s="97">
        <f t="shared" si="0"/>
        <v>1349000</v>
      </c>
      <c r="AI13" s="88">
        <v>0</v>
      </c>
      <c r="AJ13" s="89">
        <v>0</v>
      </c>
      <c r="AK13" s="52"/>
      <c r="AL13" s="27"/>
      <c r="AM13" s="148" t="s">
        <v>94</v>
      </c>
      <c r="AN13" s="149"/>
      <c r="AO13" s="149"/>
      <c r="AP13" s="150"/>
    </row>
    <row r="14" spans="1:45" ht="24.95" customHeight="1" x14ac:dyDescent="0.25">
      <c r="A14" s="20">
        <v>7</v>
      </c>
      <c r="B14" s="13">
        <v>43154</v>
      </c>
      <c r="C14" s="59">
        <v>43154</v>
      </c>
      <c r="D14" s="46"/>
      <c r="E14" s="22"/>
      <c r="F14" s="26"/>
      <c r="G14" s="26"/>
      <c r="H14" s="26"/>
      <c r="I14" s="26"/>
      <c r="J14" s="42"/>
      <c r="K14" s="26"/>
      <c r="L14" s="42"/>
      <c r="M14" s="26"/>
      <c r="N14" s="26"/>
      <c r="O14" s="26"/>
      <c r="P14" s="26"/>
      <c r="Q14" s="26"/>
      <c r="R14" s="26">
        <v>59000</v>
      </c>
      <c r="S14" s="26"/>
      <c r="T14" s="26"/>
      <c r="U14" s="26"/>
      <c r="V14" s="77"/>
      <c r="W14" s="117">
        <v>0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97">
        <f t="shared" si="0"/>
        <v>59000</v>
      </c>
      <c r="AI14" s="88">
        <v>0.27</v>
      </c>
      <c r="AJ14" s="89">
        <v>0.11</v>
      </c>
      <c r="AK14" s="52"/>
      <c r="AL14" s="27"/>
      <c r="AM14" s="108"/>
      <c r="AN14" s="109"/>
      <c r="AO14" s="109"/>
      <c r="AP14" s="110"/>
    </row>
    <row r="15" spans="1:45" ht="24.95" customHeight="1" x14ac:dyDescent="0.25">
      <c r="A15" s="20">
        <v>8</v>
      </c>
      <c r="B15" s="13">
        <v>43156</v>
      </c>
      <c r="C15" s="59">
        <v>43157</v>
      </c>
      <c r="D15" s="82"/>
      <c r="E15" s="22"/>
      <c r="F15" s="26"/>
      <c r="G15" s="26"/>
      <c r="H15" s="26"/>
      <c r="I15" s="26"/>
      <c r="J15" s="42"/>
      <c r="K15" s="26">
        <v>1168000</v>
      </c>
      <c r="L15" s="42"/>
      <c r="M15" s="26">
        <v>32000</v>
      </c>
      <c r="N15" s="26"/>
      <c r="O15" s="26"/>
      <c r="P15" s="26"/>
      <c r="Q15" s="26"/>
      <c r="R15" s="26">
        <v>52000</v>
      </c>
      <c r="S15" s="26"/>
      <c r="T15" s="26"/>
      <c r="U15" s="26"/>
      <c r="V15" s="29"/>
      <c r="W15" s="117">
        <v>0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>
        <f t="shared" si="0"/>
        <v>1252000</v>
      </c>
      <c r="AI15" s="43">
        <v>0.63</v>
      </c>
      <c r="AJ15" s="44">
        <v>0.12</v>
      </c>
      <c r="AK15" s="52"/>
      <c r="AL15" s="27"/>
      <c r="AM15" s="138"/>
      <c r="AN15" s="139"/>
      <c r="AO15" s="139"/>
      <c r="AP15" s="140"/>
    </row>
    <row r="16" spans="1:45" ht="24.95" customHeight="1" x14ac:dyDescent="0.25">
      <c r="A16" s="20">
        <v>9</v>
      </c>
      <c r="B16" s="13">
        <v>43188</v>
      </c>
      <c r="C16" s="59">
        <v>43190</v>
      </c>
      <c r="D16" s="82"/>
      <c r="E16" s="22"/>
      <c r="F16" s="26"/>
      <c r="G16" s="26"/>
      <c r="H16" s="26"/>
      <c r="I16" s="26"/>
      <c r="J16" s="42"/>
      <c r="K16" s="26">
        <v>621000</v>
      </c>
      <c r="L16" s="42"/>
      <c r="M16" s="45"/>
      <c r="N16" s="26"/>
      <c r="O16" s="26"/>
      <c r="P16" s="26"/>
      <c r="Q16" s="26"/>
      <c r="R16" s="26">
        <v>5000</v>
      </c>
      <c r="S16" s="26"/>
      <c r="T16" s="26"/>
      <c r="U16" s="26"/>
      <c r="V16" s="22"/>
      <c r="W16" s="117">
        <v>0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7">
        <f t="shared" si="0"/>
        <v>626000</v>
      </c>
      <c r="AI16" s="43">
        <v>0.31</v>
      </c>
      <c r="AJ16" s="44">
        <v>7.0000000000000007E-2</v>
      </c>
      <c r="AK16" s="52"/>
      <c r="AL16" s="27"/>
      <c r="AM16" s="70"/>
      <c r="AN16" s="71"/>
      <c r="AO16" s="71"/>
      <c r="AP16" s="72"/>
    </row>
    <row r="17" spans="1:42" ht="24.95" customHeight="1" x14ac:dyDescent="0.25">
      <c r="A17" s="20">
        <v>10</v>
      </c>
      <c r="B17" s="13">
        <v>43194</v>
      </c>
      <c r="C17" s="59">
        <v>43194</v>
      </c>
      <c r="D17" s="82"/>
      <c r="E17" s="22"/>
      <c r="F17" s="26"/>
      <c r="G17" s="26"/>
      <c r="H17" s="26"/>
      <c r="I17" s="26"/>
      <c r="J17" s="42"/>
      <c r="K17" s="26">
        <v>645000</v>
      </c>
      <c r="L17" s="42"/>
      <c r="M17" s="115">
        <v>26000</v>
      </c>
      <c r="N17" s="26">
        <v>8000</v>
      </c>
      <c r="O17" s="26"/>
      <c r="P17" s="26"/>
      <c r="Q17" s="26">
        <v>2000</v>
      </c>
      <c r="R17" s="26">
        <v>191000</v>
      </c>
      <c r="S17" s="26">
        <v>66000</v>
      </c>
      <c r="T17" s="26"/>
      <c r="U17" s="26"/>
      <c r="V17" s="26"/>
      <c r="W17" s="117">
        <v>0</v>
      </c>
      <c r="X17" s="26"/>
      <c r="Y17" s="26"/>
      <c r="Z17" s="26"/>
      <c r="AA17" s="26"/>
      <c r="AB17" s="26"/>
      <c r="AC17" s="26"/>
      <c r="AD17" s="26"/>
      <c r="AE17" s="26"/>
      <c r="AF17" s="26">
        <v>22000</v>
      </c>
      <c r="AG17" s="26"/>
      <c r="AH17" s="27">
        <f t="shared" si="0"/>
        <v>960000</v>
      </c>
      <c r="AI17" s="43">
        <v>0.54</v>
      </c>
      <c r="AJ17" s="44">
        <v>0.12</v>
      </c>
      <c r="AK17" s="52"/>
      <c r="AL17" s="27"/>
      <c r="AM17" s="112"/>
      <c r="AN17" s="113"/>
      <c r="AO17" s="113"/>
      <c r="AP17" s="114"/>
    </row>
    <row r="18" spans="1:42" ht="24.95" customHeight="1" x14ac:dyDescent="0.25">
      <c r="A18" s="20">
        <v>11</v>
      </c>
      <c r="B18" s="13">
        <v>43202</v>
      </c>
      <c r="C18" s="59">
        <v>43203</v>
      </c>
      <c r="D18" s="82"/>
      <c r="E18" s="22"/>
      <c r="F18" s="26"/>
      <c r="G18" s="26"/>
      <c r="H18" s="26"/>
      <c r="I18" s="26"/>
      <c r="J18" s="42"/>
      <c r="K18" s="26">
        <v>45000</v>
      </c>
      <c r="L18" s="42"/>
      <c r="M18" s="115"/>
      <c r="N18" s="26"/>
      <c r="O18" s="26"/>
      <c r="P18" s="26"/>
      <c r="Q18" s="26"/>
      <c r="R18" s="26">
        <v>161000</v>
      </c>
      <c r="S18" s="26"/>
      <c r="T18" s="26"/>
      <c r="U18" s="26"/>
      <c r="V18" s="26"/>
      <c r="W18" s="117">
        <v>0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7">
        <f t="shared" si="0"/>
        <v>206000</v>
      </c>
      <c r="AI18" s="43">
        <v>0.18</v>
      </c>
      <c r="AJ18" s="44">
        <v>0.09</v>
      </c>
      <c r="AK18" s="52"/>
      <c r="AL18" s="27"/>
      <c r="AM18" s="112"/>
      <c r="AN18" s="113"/>
      <c r="AO18" s="113"/>
      <c r="AP18" s="114"/>
    </row>
    <row r="19" spans="1:42" ht="24.95" customHeight="1" x14ac:dyDescent="0.25">
      <c r="A19" s="20">
        <v>12</v>
      </c>
      <c r="B19" s="13">
        <v>43206</v>
      </c>
      <c r="C19" s="59">
        <v>43207</v>
      </c>
      <c r="D19" s="82"/>
      <c r="E19" s="22"/>
      <c r="F19" s="26">
        <v>1514000</v>
      </c>
      <c r="G19" s="26">
        <v>66000</v>
      </c>
      <c r="H19" s="26">
        <v>6342000</v>
      </c>
      <c r="I19" s="26"/>
      <c r="J19" s="42"/>
      <c r="K19" s="26">
        <v>6599000</v>
      </c>
      <c r="L19" s="42"/>
      <c r="M19" s="26">
        <v>609000</v>
      </c>
      <c r="N19" s="26">
        <v>580000</v>
      </c>
      <c r="O19" s="26">
        <v>12000</v>
      </c>
      <c r="P19" s="26">
        <v>1391000</v>
      </c>
      <c r="Q19" s="26">
        <v>534000</v>
      </c>
      <c r="R19" s="26">
        <v>11237000</v>
      </c>
      <c r="S19" s="26">
        <v>4251000</v>
      </c>
      <c r="T19" s="26"/>
      <c r="U19" s="26">
        <v>245000</v>
      </c>
      <c r="V19" s="26">
        <v>764000</v>
      </c>
      <c r="W19" s="124">
        <v>25000</v>
      </c>
      <c r="X19" s="26">
        <v>2021000</v>
      </c>
      <c r="Y19" s="26">
        <v>1458000</v>
      </c>
      <c r="Z19" s="26">
        <v>20000</v>
      </c>
      <c r="AA19" s="26">
        <v>461000</v>
      </c>
      <c r="AB19" s="26">
        <v>41000</v>
      </c>
      <c r="AC19" s="26"/>
      <c r="AD19" s="26">
        <v>6000</v>
      </c>
      <c r="AE19" s="26">
        <v>131000</v>
      </c>
      <c r="AF19" s="26">
        <v>993000</v>
      </c>
      <c r="AG19" s="26">
        <v>1151000</v>
      </c>
      <c r="AH19" s="27">
        <f t="shared" si="0"/>
        <v>40451000</v>
      </c>
      <c r="AI19" s="43">
        <v>3.2</v>
      </c>
      <c r="AJ19" s="44">
        <v>0.51</v>
      </c>
      <c r="AK19" s="52"/>
      <c r="AL19" s="27"/>
      <c r="AM19" s="73"/>
      <c r="AN19" s="74"/>
      <c r="AO19" s="74"/>
      <c r="AP19" s="75"/>
    </row>
    <row r="20" spans="1:42" ht="24.95" customHeight="1" x14ac:dyDescent="0.25">
      <c r="A20" s="20">
        <v>13</v>
      </c>
      <c r="B20" s="13">
        <v>43215</v>
      </c>
      <c r="C20" s="59">
        <v>43217</v>
      </c>
      <c r="D20" s="82"/>
      <c r="E20" s="22"/>
      <c r="F20" s="26">
        <v>220000</v>
      </c>
      <c r="G20" s="26"/>
      <c r="H20" s="26"/>
      <c r="I20" s="26"/>
      <c r="J20" s="42"/>
      <c r="K20" s="26">
        <v>4399000</v>
      </c>
      <c r="L20" s="42"/>
      <c r="M20" s="26">
        <v>239000</v>
      </c>
      <c r="N20" s="26">
        <v>121000</v>
      </c>
      <c r="O20" s="26"/>
      <c r="P20" s="26">
        <v>145000</v>
      </c>
      <c r="Q20" s="26">
        <v>88000</v>
      </c>
      <c r="R20" s="26">
        <v>2998000</v>
      </c>
      <c r="S20" s="26">
        <v>2127000</v>
      </c>
      <c r="T20" s="26"/>
      <c r="U20" s="26">
        <v>6000</v>
      </c>
      <c r="V20" s="48"/>
      <c r="W20" s="124">
        <v>6000</v>
      </c>
      <c r="X20" s="26"/>
      <c r="Y20" s="26">
        <v>97000</v>
      </c>
      <c r="Z20" s="26"/>
      <c r="AA20" s="26">
        <v>4000</v>
      </c>
      <c r="AB20" s="26"/>
      <c r="AC20" s="26"/>
      <c r="AD20" s="26">
        <v>12000</v>
      </c>
      <c r="AE20" s="26"/>
      <c r="AF20" s="26">
        <v>326000</v>
      </c>
      <c r="AG20" s="26">
        <v>238000</v>
      </c>
      <c r="AH20" s="27">
        <f t="shared" si="0"/>
        <v>11026000</v>
      </c>
      <c r="AI20" s="43">
        <v>1.9</v>
      </c>
      <c r="AJ20" s="44">
        <v>0.28000000000000003</v>
      </c>
      <c r="AK20" s="52"/>
      <c r="AL20" s="27"/>
      <c r="AM20" s="138"/>
      <c r="AN20" s="139"/>
      <c r="AO20" s="139"/>
      <c r="AP20" s="140"/>
    </row>
    <row r="21" spans="1:42" ht="24.95" customHeight="1" x14ac:dyDescent="0.25">
      <c r="A21" s="20">
        <v>14</v>
      </c>
      <c r="B21" s="13">
        <v>43223</v>
      </c>
      <c r="C21" s="59">
        <v>43223</v>
      </c>
      <c r="D21" s="82"/>
      <c r="E21" s="22"/>
      <c r="F21" s="26"/>
      <c r="G21" s="26"/>
      <c r="H21" s="26"/>
      <c r="I21" s="26"/>
      <c r="J21" s="42"/>
      <c r="K21" s="26"/>
      <c r="L21" s="42"/>
      <c r="M21" s="26"/>
      <c r="N21" s="26">
        <v>7000</v>
      </c>
      <c r="O21" s="26"/>
      <c r="P21" s="26">
        <v>2000</v>
      </c>
      <c r="Q21" s="26">
        <v>4000</v>
      </c>
      <c r="R21" s="26">
        <v>86000</v>
      </c>
      <c r="S21" s="26"/>
      <c r="T21" s="26"/>
      <c r="U21" s="26"/>
      <c r="V21" s="48"/>
      <c r="W21" s="118">
        <v>0</v>
      </c>
      <c r="X21" s="26"/>
      <c r="Y21" s="26"/>
      <c r="Z21" s="26"/>
      <c r="AA21" s="26"/>
      <c r="AB21" s="26"/>
      <c r="AC21" s="26"/>
      <c r="AD21" s="26"/>
      <c r="AE21" s="26"/>
      <c r="AF21" s="26">
        <v>4000</v>
      </c>
      <c r="AG21" s="26"/>
      <c r="AH21" s="27">
        <f t="shared" si="0"/>
        <v>103000</v>
      </c>
      <c r="AI21" s="43">
        <v>0.22</v>
      </c>
      <c r="AJ21" s="44">
        <v>0.1</v>
      </c>
      <c r="AK21" s="52"/>
      <c r="AL21" s="27"/>
      <c r="AM21" s="79"/>
      <c r="AN21" s="80"/>
      <c r="AO21" s="80"/>
      <c r="AP21" s="81"/>
    </row>
    <row r="22" spans="1:42" ht="24.95" customHeight="1" x14ac:dyDescent="0.25">
      <c r="A22" s="20">
        <v>15</v>
      </c>
      <c r="B22" s="13">
        <v>43239</v>
      </c>
      <c r="C22" s="59">
        <v>43239</v>
      </c>
      <c r="D22" s="82"/>
      <c r="E22" s="22"/>
      <c r="F22" s="26"/>
      <c r="G22" s="26"/>
      <c r="H22" s="26"/>
      <c r="I22" s="26"/>
      <c r="J22" s="42"/>
      <c r="K22" s="26"/>
      <c r="L22" s="42"/>
      <c r="M22" s="26"/>
      <c r="N22" s="26"/>
      <c r="O22" s="26"/>
      <c r="P22" s="26">
        <v>2000</v>
      </c>
      <c r="Q22" s="26"/>
      <c r="R22" s="26">
        <v>126000</v>
      </c>
      <c r="S22" s="26">
        <v>6000</v>
      </c>
      <c r="T22" s="26"/>
      <c r="U22" s="26"/>
      <c r="V22" s="48"/>
      <c r="W22" s="118">
        <v>0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7">
        <f t="shared" si="0"/>
        <v>134000</v>
      </c>
      <c r="AI22" s="43">
        <v>0.3</v>
      </c>
      <c r="AJ22" s="44">
        <v>0.11</v>
      </c>
      <c r="AK22" s="52"/>
      <c r="AL22" s="27"/>
      <c r="AM22" s="79"/>
      <c r="AN22" s="80"/>
      <c r="AO22" s="80"/>
      <c r="AP22" s="101"/>
    </row>
    <row r="23" spans="1:42" ht="24.95" customHeight="1" x14ac:dyDescent="0.25">
      <c r="A23" s="20">
        <v>16</v>
      </c>
      <c r="B23" s="13">
        <v>43255</v>
      </c>
      <c r="C23" s="59">
        <v>43255</v>
      </c>
      <c r="D23" s="82"/>
      <c r="E23" s="22"/>
      <c r="F23" s="26"/>
      <c r="G23" s="26"/>
      <c r="H23" s="26"/>
      <c r="I23" s="26"/>
      <c r="J23" s="42"/>
      <c r="K23" s="26"/>
      <c r="L23" s="42"/>
      <c r="M23" s="26"/>
      <c r="N23" s="26"/>
      <c r="O23" s="26"/>
      <c r="P23" s="26">
        <v>1000</v>
      </c>
      <c r="Q23" s="26"/>
      <c r="R23" s="26">
        <v>278000</v>
      </c>
      <c r="S23" s="26"/>
      <c r="T23" s="26"/>
      <c r="U23" s="26"/>
      <c r="V23" s="48"/>
      <c r="W23" s="118">
        <v>0</v>
      </c>
      <c r="X23" s="26"/>
      <c r="Y23" s="26"/>
      <c r="Z23" s="26"/>
      <c r="AA23" s="26"/>
      <c r="AB23" s="26"/>
      <c r="AC23" s="26"/>
      <c r="AD23" s="26"/>
      <c r="AE23" s="26"/>
      <c r="AF23" s="26">
        <v>3000</v>
      </c>
      <c r="AG23" s="26"/>
      <c r="AH23" s="27">
        <f t="shared" si="0"/>
        <v>282000</v>
      </c>
      <c r="AI23" s="43">
        <v>0.5</v>
      </c>
      <c r="AJ23" s="44">
        <v>0.13</v>
      </c>
      <c r="AK23" s="52"/>
      <c r="AL23" s="27"/>
      <c r="AM23" s="119"/>
      <c r="AN23" s="120"/>
      <c r="AO23" s="120"/>
      <c r="AP23" s="122"/>
    </row>
    <row r="24" spans="1:42" ht="24.95" customHeight="1" x14ac:dyDescent="0.25">
      <c r="A24" s="20">
        <v>17</v>
      </c>
      <c r="B24" s="13">
        <v>43257</v>
      </c>
      <c r="C24" s="59">
        <v>43257</v>
      </c>
      <c r="D24" s="82"/>
      <c r="E24" s="22"/>
      <c r="F24" s="26"/>
      <c r="G24" s="26"/>
      <c r="H24" s="26"/>
      <c r="I24" s="26"/>
      <c r="J24" s="42"/>
      <c r="K24" s="26"/>
      <c r="L24" s="42"/>
      <c r="M24" s="26">
        <v>2000</v>
      </c>
      <c r="N24" s="26">
        <v>11000</v>
      </c>
      <c r="O24" s="26"/>
      <c r="P24" s="26"/>
      <c r="Q24" s="26">
        <v>3000</v>
      </c>
      <c r="R24" s="26">
        <v>115000</v>
      </c>
      <c r="S24" s="26"/>
      <c r="T24" s="26"/>
      <c r="U24" s="26"/>
      <c r="V24" s="48"/>
      <c r="W24" s="118">
        <v>0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7">
        <f t="shared" si="0"/>
        <v>131000</v>
      </c>
      <c r="AI24" s="43">
        <v>0.04</v>
      </c>
      <c r="AJ24" s="44">
        <v>0.04</v>
      </c>
      <c r="AK24" s="52"/>
      <c r="AL24" s="27"/>
      <c r="AM24" s="119"/>
      <c r="AN24" s="120"/>
      <c r="AO24" s="120"/>
      <c r="AP24" s="122"/>
    </row>
    <row r="25" spans="1:42" ht="24.95" customHeight="1" x14ac:dyDescent="0.25">
      <c r="A25" s="20">
        <v>18</v>
      </c>
      <c r="B25" s="13">
        <v>43265</v>
      </c>
      <c r="C25" s="59">
        <v>43265</v>
      </c>
      <c r="D25" s="82"/>
      <c r="E25" s="22"/>
      <c r="F25" s="26"/>
      <c r="G25" s="26"/>
      <c r="H25" s="26"/>
      <c r="I25" s="26"/>
      <c r="J25" s="42"/>
      <c r="K25" s="26"/>
      <c r="L25" s="42"/>
      <c r="M25" s="26"/>
      <c r="N25" s="26"/>
      <c r="O25" s="26"/>
      <c r="P25" s="26">
        <v>1000</v>
      </c>
      <c r="Q25" s="26"/>
      <c r="R25" s="26">
        <v>41000</v>
      </c>
      <c r="S25" s="26"/>
      <c r="T25" s="26"/>
      <c r="U25" s="26"/>
      <c r="V25" s="48"/>
      <c r="W25" s="118">
        <v>0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>
        <f t="shared" si="0"/>
        <v>42000</v>
      </c>
      <c r="AI25" s="43">
        <v>0.13</v>
      </c>
      <c r="AJ25" s="44">
        <v>0.12</v>
      </c>
      <c r="AK25" s="52"/>
      <c r="AL25" s="27"/>
      <c r="AM25" s="119"/>
      <c r="AN25" s="120"/>
      <c r="AO25" s="120"/>
      <c r="AP25" s="122"/>
    </row>
    <row r="26" spans="1:42" ht="24.95" customHeight="1" x14ac:dyDescent="0.25">
      <c r="A26" s="20">
        <v>19</v>
      </c>
      <c r="B26" s="13">
        <v>43269</v>
      </c>
      <c r="C26" s="59">
        <v>43269</v>
      </c>
      <c r="D26" s="82"/>
      <c r="E26" s="22"/>
      <c r="F26" s="26">
        <v>2000</v>
      </c>
      <c r="G26" s="26">
        <v>17000</v>
      </c>
      <c r="H26" s="26">
        <v>139000</v>
      </c>
      <c r="I26" s="26"/>
      <c r="J26" s="42"/>
      <c r="K26" s="26"/>
      <c r="L26" s="42"/>
      <c r="M26" s="26">
        <v>32000</v>
      </c>
      <c r="N26" s="26">
        <v>103000</v>
      </c>
      <c r="O26" s="26">
        <v>33000</v>
      </c>
      <c r="P26" s="26">
        <v>536000</v>
      </c>
      <c r="Q26" s="26">
        <v>207000</v>
      </c>
      <c r="R26" s="26">
        <v>1562000</v>
      </c>
      <c r="S26" s="26">
        <v>258000</v>
      </c>
      <c r="T26" s="26"/>
      <c r="U26" s="26">
        <v>1626000</v>
      </c>
      <c r="V26" s="50">
        <v>451000</v>
      </c>
      <c r="W26" s="118">
        <v>0</v>
      </c>
      <c r="X26" s="26">
        <v>127000</v>
      </c>
      <c r="Y26" s="26">
        <v>356000</v>
      </c>
      <c r="Z26" s="26">
        <v>53000</v>
      </c>
      <c r="AA26" s="26">
        <v>190000</v>
      </c>
      <c r="AB26" s="26">
        <v>14000</v>
      </c>
      <c r="AC26" s="26">
        <v>31000</v>
      </c>
      <c r="AD26" s="26">
        <v>7000</v>
      </c>
      <c r="AE26" s="26"/>
      <c r="AF26" s="26">
        <v>131000</v>
      </c>
      <c r="AG26" s="26">
        <v>65000</v>
      </c>
      <c r="AH26" s="27">
        <f t="shared" si="0"/>
        <v>5940000</v>
      </c>
      <c r="AI26" s="43">
        <v>1.05</v>
      </c>
      <c r="AJ26" s="44">
        <v>0.62</v>
      </c>
      <c r="AK26" s="52"/>
      <c r="AL26" s="27"/>
      <c r="AM26" s="79"/>
      <c r="AN26" s="80"/>
      <c r="AO26" s="80"/>
      <c r="AP26" s="81"/>
    </row>
    <row r="27" spans="1:42" ht="24.95" customHeight="1" x14ac:dyDescent="0.25">
      <c r="A27" s="20">
        <v>20</v>
      </c>
      <c r="B27" s="13">
        <v>43274</v>
      </c>
      <c r="C27" s="59">
        <v>43274</v>
      </c>
      <c r="D27" s="82"/>
      <c r="E27" s="22"/>
      <c r="F27" s="26"/>
      <c r="G27" s="26"/>
      <c r="H27" s="26"/>
      <c r="I27" s="26"/>
      <c r="J27" s="42"/>
      <c r="K27" s="26">
        <v>22000</v>
      </c>
      <c r="L27" s="42"/>
      <c r="M27" s="26"/>
      <c r="N27" s="26"/>
      <c r="O27" s="26"/>
      <c r="P27" s="26">
        <v>1000</v>
      </c>
      <c r="Q27" s="26"/>
      <c r="R27" s="26">
        <v>50000</v>
      </c>
      <c r="S27" s="26">
        <v>4000</v>
      </c>
      <c r="T27" s="26"/>
      <c r="U27" s="26"/>
      <c r="V27" s="48"/>
      <c r="W27" s="78"/>
      <c r="X27" s="26"/>
      <c r="Y27" s="26"/>
      <c r="Z27" s="26"/>
      <c r="AA27" s="26"/>
      <c r="AB27" s="26"/>
      <c r="AC27" s="26"/>
      <c r="AD27" s="26"/>
      <c r="AE27" s="26"/>
      <c r="AF27" s="26">
        <v>10000</v>
      </c>
      <c r="AG27" s="26"/>
      <c r="AH27" s="27">
        <f t="shared" si="0"/>
        <v>87000</v>
      </c>
      <c r="AI27" s="43">
        <v>0.28000000000000003</v>
      </c>
      <c r="AJ27" s="44">
        <v>0.18</v>
      </c>
      <c r="AK27" s="52"/>
      <c r="AL27" s="27"/>
      <c r="AM27" s="119"/>
      <c r="AN27" s="120"/>
      <c r="AO27" s="120"/>
      <c r="AP27" s="121"/>
    </row>
    <row r="28" spans="1:42" ht="24.95" customHeight="1" x14ac:dyDescent="0.25">
      <c r="A28" s="20">
        <v>21</v>
      </c>
      <c r="B28" s="13">
        <v>43276</v>
      </c>
      <c r="C28" s="59">
        <v>43276</v>
      </c>
      <c r="D28" s="82"/>
      <c r="E28" s="22"/>
      <c r="F28" s="26"/>
      <c r="G28" s="26"/>
      <c r="H28" s="26"/>
      <c r="I28" s="26"/>
      <c r="J28" s="42"/>
      <c r="K28" s="26">
        <v>19000</v>
      </c>
      <c r="L28" s="42"/>
      <c r="M28" s="26">
        <v>4000</v>
      </c>
      <c r="N28" s="26">
        <v>4000</v>
      </c>
      <c r="O28" s="26"/>
      <c r="P28" s="26">
        <v>1000</v>
      </c>
      <c r="Q28" s="26">
        <v>2000</v>
      </c>
      <c r="R28" s="26">
        <v>51000</v>
      </c>
      <c r="S28" s="26">
        <v>22000</v>
      </c>
      <c r="T28" s="26"/>
      <c r="U28" s="26"/>
      <c r="V28" s="48"/>
      <c r="W28" s="78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7">
        <f t="shared" si="0"/>
        <v>103000</v>
      </c>
      <c r="AI28" s="43">
        <v>0.1</v>
      </c>
      <c r="AJ28" s="44">
        <v>0.04</v>
      </c>
      <c r="AK28" s="52"/>
      <c r="AL28" s="27"/>
      <c r="AM28" s="119"/>
      <c r="AN28" s="120"/>
      <c r="AO28" s="120"/>
      <c r="AP28" s="121"/>
    </row>
    <row r="29" spans="1:42" ht="24.95" customHeight="1" x14ac:dyDescent="0.25">
      <c r="A29" s="20">
        <v>22</v>
      </c>
      <c r="B29" s="13">
        <v>43279</v>
      </c>
      <c r="C29" s="59">
        <v>43279</v>
      </c>
      <c r="D29" s="82"/>
      <c r="E29" s="22"/>
      <c r="F29" s="26">
        <v>31000</v>
      </c>
      <c r="G29" s="26"/>
      <c r="H29" s="26"/>
      <c r="I29" s="26"/>
      <c r="J29" s="42"/>
      <c r="K29" s="26">
        <v>872000</v>
      </c>
      <c r="L29" s="42"/>
      <c r="M29" s="26">
        <v>64000</v>
      </c>
      <c r="N29" s="26">
        <v>72000</v>
      </c>
      <c r="O29" s="26">
        <v>2000</v>
      </c>
      <c r="P29" s="26">
        <v>27000</v>
      </c>
      <c r="Q29" s="26">
        <v>44000</v>
      </c>
      <c r="R29" s="26">
        <v>2372000</v>
      </c>
      <c r="S29" s="26">
        <v>598000</v>
      </c>
      <c r="T29" s="26"/>
      <c r="U29" s="26"/>
      <c r="V29" s="48"/>
      <c r="W29" s="78"/>
      <c r="X29" s="26">
        <v>92000</v>
      </c>
      <c r="Y29" s="26">
        <v>404000</v>
      </c>
      <c r="Z29" s="26"/>
      <c r="AA29" s="26">
        <v>40000</v>
      </c>
      <c r="AB29" s="26"/>
      <c r="AC29" s="26"/>
      <c r="AD29" s="26"/>
      <c r="AE29" s="26"/>
      <c r="AF29" s="26">
        <v>108000</v>
      </c>
      <c r="AG29" s="26"/>
      <c r="AH29" s="27">
        <f t="shared" si="0"/>
        <v>4726000</v>
      </c>
      <c r="AI29" s="43">
        <v>1.42</v>
      </c>
      <c r="AJ29" s="44">
        <v>0.23</v>
      </c>
      <c r="AK29" s="52"/>
      <c r="AL29" s="27"/>
      <c r="AM29" s="79"/>
      <c r="AN29" s="80"/>
      <c r="AO29" s="80"/>
      <c r="AP29" s="81"/>
    </row>
    <row r="30" spans="1:42" ht="24.95" customHeight="1" x14ac:dyDescent="0.25">
      <c r="A30" s="20">
        <v>23</v>
      </c>
      <c r="B30" s="13">
        <v>43291</v>
      </c>
      <c r="C30" s="59">
        <v>43291</v>
      </c>
      <c r="D30" s="83"/>
      <c r="E30" s="22"/>
      <c r="F30" s="26">
        <v>25000</v>
      </c>
      <c r="G30" s="26">
        <v>5000</v>
      </c>
      <c r="H30" s="26"/>
      <c r="I30" s="26"/>
      <c r="J30" s="42"/>
      <c r="K30" s="26"/>
      <c r="L30" s="42"/>
      <c r="M30" s="26"/>
      <c r="N30" s="26">
        <v>1000</v>
      </c>
      <c r="O30" s="26"/>
      <c r="P30" s="26"/>
      <c r="Q30" s="26"/>
      <c r="R30" s="45" t="s">
        <v>95</v>
      </c>
      <c r="S30" s="26"/>
      <c r="T30" s="26"/>
      <c r="U30" s="50"/>
      <c r="V30" s="26">
        <v>129000</v>
      </c>
      <c r="W30" s="26"/>
      <c r="X30" s="50"/>
      <c r="Y30" s="26"/>
      <c r="Z30" s="26"/>
      <c r="AA30" s="26"/>
      <c r="AB30" s="26"/>
      <c r="AC30" s="26"/>
      <c r="AD30" s="26"/>
      <c r="AE30" s="26"/>
      <c r="AF30" s="26">
        <v>3000</v>
      </c>
      <c r="AG30" s="26">
        <v>67000</v>
      </c>
      <c r="AH30" s="27">
        <f t="shared" si="0"/>
        <v>230000</v>
      </c>
      <c r="AI30" s="43">
        <v>0.42</v>
      </c>
      <c r="AJ30" s="44">
        <v>0.42</v>
      </c>
      <c r="AK30" s="52"/>
      <c r="AL30" s="27"/>
      <c r="AM30" s="138"/>
      <c r="AN30" s="139"/>
      <c r="AO30" s="139"/>
      <c r="AP30" s="140"/>
    </row>
    <row r="31" spans="1:42" ht="24.95" customHeight="1" x14ac:dyDescent="0.25">
      <c r="A31" s="20">
        <v>24</v>
      </c>
      <c r="B31" s="13">
        <v>43298</v>
      </c>
      <c r="C31" s="59">
        <v>43299</v>
      </c>
      <c r="D31" s="46"/>
      <c r="E31" s="22"/>
      <c r="F31" s="26">
        <v>7000</v>
      </c>
      <c r="G31" s="26"/>
      <c r="H31" s="26"/>
      <c r="I31" s="26"/>
      <c r="J31" s="42"/>
      <c r="K31" s="26">
        <v>327000</v>
      </c>
      <c r="L31" s="42"/>
      <c r="M31" s="26">
        <v>47000</v>
      </c>
      <c r="N31" s="26">
        <v>40000</v>
      </c>
      <c r="O31" s="26">
        <v>1000</v>
      </c>
      <c r="P31" s="26">
        <v>139000</v>
      </c>
      <c r="Q31" s="26">
        <v>66000</v>
      </c>
      <c r="R31" s="26">
        <v>2728000</v>
      </c>
      <c r="S31" s="26">
        <v>122000</v>
      </c>
      <c r="T31" s="26"/>
      <c r="U31" s="50"/>
      <c r="V31" s="26">
        <v>227000</v>
      </c>
      <c r="W31" s="26">
        <v>8000</v>
      </c>
      <c r="X31" s="50">
        <v>157000</v>
      </c>
      <c r="Y31" s="26">
        <v>424000</v>
      </c>
      <c r="Z31" s="26">
        <v>4000</v>
      </c>
      <c r="AA31" s="26">
        <v>143000</v>
      </c>
      <c r="AB31" s="26">
        <v>19000</v>
      </c>
      <c r="AC31" s="26"/>
      <c r="AD31" s="26">
        <v>4000</v>
      </c>
      <c r="AE31" s="26"/>
      <c r="AF31" s="26">
        <v>95000</v>
      </c>
      <c r="AG31" s="26">
        <v>27000</v>
      </c>
      <c r="AH31" s="27">
        <f t="shared" si="0"/>
        <v>4585000</v>
      </c>
      <c r="AI31" s="43">
        <v>0.92</v>
      </c>
      <c r="AJ31" s="44">
        <v>0.19</v>
      </c>
      <c r="AK31" s="52"/>
      <c r="AL31" s="27"/>
      <c r="AM31" s="138"/>
      <c r="AN31" s="139"/>
      <c r="AO31" s="139"/>
      <c r="AP31" s="140"/>
    </row>
    <row r="32" spans="1:42" ht="24.95" customHeight="1" x14ac:dyDescent="0.25">
      <c r="A32" s="20">
        <v>25</v>
      </c>
      <c r="B32" s="13">
        <v>43303</v>
      </c>
      <c r="C32" s="59">
        <v>42939</v>
      </c>
      <c r="D32" s="46"/>
      <c r="E32" s="22"/>
      <c r="F32" s="26">
        <v>17000</v>
      </c>
      <c r="G32" s="26"/>
      <c r="H32" s="26"/>
      <c r="I32" s="26"/>
      <c r="J32" s="42"/>
      <c r="K32" s="26">
        <v>88000</v>
      </c>
      <c r="L32" s="42"/>
      <c r="M32" s="26">
        <v>2000</v>
      </c>
      <c r="N32" s="26">
        <v>3000</v>
      </c>
      <c r="O32" s="26"/>
      <c r="P32" s="26"/>
      <c r="Q32" s="26"/>
      <c r="R32" s="26">
        <v>453000</v>
      </c>
      <c r="S32" s="26"/>
      <c r="T32" s="26"/>
      <c r="U32" s="26"/>
      <c r="V32" s="26"/>
      <c r="W32" s="45" t="s">
        <v>95</v>
      </c>
      <c r="X32" s="26"/>
      <c r="Y32" s="26">
        <v>86000</v>
      </c>
      <c r="Z32" s="26"/>
      <c r="AA32" s="26">
        <v>22000</v>
      </c>
      <c r="AB32" s="26">
        <v>5000</v>
      </c>
      <c r="AC32" s="26"/>
      <c r="AD32" s="26"/>
      <c r="AE32" s="26"/>
      <c r="AF32" s="26">
        <v>12000</v>
      </c>
      <c r="AG32" s="26"/>
      <c r="AH32" s="27">
        <f t="shared" si="0"/>
        <v>688000</v>
      </c>
      <c r="AI32" s="43">
        <v>0.51</v>
      </c>
      <c r="AJ32" s="44">
        <v>0.15</v>
      </c>
      <c r="AK32" s="52"/>
      <c r="AL32" s="27"/>
      <c r="AM32" s="138"/>
      <c r="AN32" s="139"/>
      <c r="AO32" s="139"/>
      <c r="AP32" s="140"/>
    </row>
    <row r="33" spans="1:42" ht="24.95" customHeight="1" x14ac:dyDescent="0.25">
      <c r="A33" s="20">
        <v>26</v>
      </c>
      <c r="B33" s="13">
        <v>43307</v>
      </c>
      <c r="C33" s="59">
        <v>43309</v>
      </c>
      <c r="D33" s="46"/>
      <c r="E33" s="22"/>
      <c r="F33" s="26">
        <v>209000</v>
      </c>
      <c r="G33" s="26">
        <v>5000</v>
      </c>
      <c r="H33" s="26"/>
      <c r="I33" s="26"/>
      <c r="J33" s="42"/>
      <c r="K33" s="26">
        <v>824000</v>
      </c>
      <c r="L33" s="42"/>
      <c r="M33" s="26">
        <v>84000</v>
      </c>
      <c r="N33" s="26">
        <v>166000</v>
      </c>
      <c r="O33" s="26">
        <v>75000</v>
      </c>
      <c r="P33" s="26">
        <v>833000</v>
      </c>
      <c r="Q33" s="45" t="s">
        <v>95</v>
      </c>
      <c r="R33" s="26">
        <v>5403000</v>
      </c>
      <c r="S33" s="26">
        <v>363000</v>
      </c>
      <c r="T33" s="45" t="s">
        <v>95</v>
      </c>
      <c r="U33" s="26">
        <v>20000</v>
      </c>
      <c r="V33" s="26">
        <v>415000</v>
      </c>
      <c r="W33" s="45" t="s">
        <v>95</v>
      </c>
      <c r="X33" s="26">
        <v>563000</v>
      </c>
      <c r="Y33" s="26">
        <v>483000</v>
      </c>
      <c r="Z33" s="26">
        <v>1000</v>
      </c>
      <c r="AA33" s="26">
        <v>125000</v>
      </c>
      <c r="AB33" s="26">
        <v>7000</v>
      </c>
      <c r="AC33" s="26"/>
      <c r="AD33" s="26">
        <v>40000</v>
      </c>
      <c r="AE33" s="26"/>
      <c r="AF33" s="26">
        <v>157000</v>
      </c>
      <c r="AG33" s="26">
        <v>83000</v>
      </c>
      <c r="AH33" s="27">
        <f t="shared" si="0"/>
        <v>9856000</v>
      </c>
      <c r="AI33" s="43">
        <v>1.52</v>
      </c>
      <c r="AJ33" s="44">
        <v>0.38</v>
      </c>
      <c r="AK33" s="52"/>
      <c r="AL33" s="27"/>
      <c r="AM33" s="148"/>
      <c r="AN33" s="149"/>
      <c r="AO33" s="149"/>
      <c r="AP33" s="150"/>
    </row>
    <row r="34" spans="1:42" ht="24.95" customHeight="1" x14ac:dyDescent="0.25">
      <c r="A34" s="20">
        <v>27</v>
      </c>
      <c r="B34" s="13">
        <v>43313</v>
      </c>
      <c r="C34" s="59">
        <v>43314</v>
      </c>
      <c r="D34" s="46"/>
      <c r="E34" s="22"/>
      <c r="F34" s="26">
        <v>257000</v>
      </c>
      <c r="G34" s="26">
        <v>3000</v>
      </c>
      <c r="H34" s="26">
        <v>1053000</v>
      </c>
      <c r="I34" s="26"/>
      <c r="J34" s="42"/>
      <c r="K34" s="26">
        <v>1478000</v>
      </c>
      <c r="L34" s="42"/>
      <c r="M34" s="26">
        <v>158000</v>
      </c>
      <c r="N34" s="26">
        <v>221000</v>
      </c>
      <c r="O34" s="26">
        <v>17000</v>
      </c>
      <c r="P34" s="26">
        <v>607000</v>
      </c>
      <c r="Q34" s="26">
        <v>199000</v>
      </c>
      <c r="R34" s="26">
        <v>2639000</v>
      </c>
      <c r="S34" s="26">
        <v>658000</v>
      </c>
      <c r="T34" s="26"/>
      <c r="U34" s="26">
        <v>986000</v>
      </c>
      <c r="V34" s="26">
        <v>373000</v>
      </c>
      <c r="W34" s="45" t="s">
        <v>95</v>
      </c>
      <c r="X34" s="26">
        <v>420000</v>
      </c>
      <c r="Y34" s="26">
        <v>342000</v>
      </c>
      <c r="Z34" s="26">
        <v>10000</v>
      </c>
      <c r="AA34" s="26">
        <v>93000</v>
      </c>
      <c r="AB34" s="26">
        <v>8000</v>
      </c>
      <c r="AC34" s="26"/>
      <c r="AD34" s="26">
        <v>16000</v>
      </c>
      <c r="AE34" s="26">
        <v>134000</v>
      </c>
      <c r="AF34" s="26">
        <v>344000</v>
      </c>
      <c r="AG34" s="26">
        <v>300000</v>
      </c>
      <c r="AH34" s="27">
        <f t="shared" si="0"/>
        <v>10316000</v>
      </c>
      <c r="AI34" s="43">
        <v>1.62</v>
      </c>
      <c r="AJ34" s="44">
        <v>0.75</v>
      </c>
      <c r="AK34" s="52"/>
      <c r="AL34" s="27"/>
      <c r="AM34" s="84"/>
      <c r="AN34" s="85"/>
      <c r="AO34" s="85"/>
      <c r="AP34" s="86"/>
    </row>
    <row r="35" spans="1:42" ht="24.95" customHeight="1" x14ac:dyDescent="0.25">
      <c r="A35" s="20">
        <v>28</v>
      </c>
      <c r="B35" s="13">
        <v>43315</v>
      </c>
      <c r="C35" s="59">
        <v>43316</v>
      </c>
      <c r="D35" s="46"/>
      <c r="E35" s="22"/>
      <c r="F35" s="26">
        <v>135000</v>
      </c>
      <c r="G35" s="26">
        <v>6000</v>
      </c>
      <c r="H35" s="26">
        <v>275000</v>
      </c>
      <c r="I35" s="26"/>
      <c r="J35" s="42"/>
      <c r="K35" s="26">
        <v>714000</v>
      </c>
      <c r="L35" s="42"/>
      <c r="M35" s="26">
        <v>71000</v>
      </c>
      <c r="N35" s="26">
        <v>87000</v>
      </c>
      <c r="O35" s="26">
        <v>12000</v>
      </c>
      <c r="P35" s="26">
        <v>339000</v>
      </c>
      <c r="Q35" s="26">
        <v>86000</v>
      </c>
      <c r="R35" s="26">
        <v>1131000</v>
      </c>
      <c r="S35" s="26">
        <v>292000</v>
      </c>
      <c r="T35" s="26"/>
      <c r="U35" s="26"/>
      <c r="V35" s="26"/>
      <c r="W35" s="45" t="s">
        <v>95</v>
      </c>
      <c r="X35" s="26"/>
      <c r="Y35" s="26"/>
      <c r="Z35" s="26"/>
      <c r="AA35" s="26">
        <v>19000</v>
      </c>
      <c r="AB35" s="26"/>
      <c r="AC35" s="26"/>
      <c r="AD35" s="26">
        <v>13000</v>
      </c>
      <c r="AE35" s="26"/>
      <c r="AF35" s="26">
        <v>146000</v>
      </c>
      <c r="AG35" s="26">
        <v>188000</v>
      </c>
      <c r="AH35" s="27">
        <f t="shared" si="0"/>
        <v>3514000</v>
      </c>
      <c r="AI35" s="43">
        <v>1.23</v>
      </c>
      <c r="AJ35" s="44">
        <v>0.97</v>
      </c>
      <c r="AK35" s="52"/>
      <c r="AL35" s="27"/>
      <c r="AM35" s="138"/>
      <c r="AN35" s="139"/>
      <c r="AO35" s="139"/>
      <c r="AP35" s="140"/>
    </row>
    <row r="36" spans="1:42" ht="24.95" customHeight="1" x14ac:dyDescent="0.25">
      <c r="A36" s="20">
        <v>29</v>
      </c>
      <c r="B36" s="13">
        <v>43324</v>
      </c>
      <c r="C36" s="59">
        <v>43324</v>
      </c>
      <c r="D36" s="46"/>
      <c r="E36" s="22"/>
      <c r="F36" s="26"/>
      <c r="G36" s="26"/>
      <c r="H36" s="26"/>
      <c r="I36" s="26"/>
      <c r="J36" s="42"/>
      <c r="K36" s="26"/>
      <c r="L36" s="42"/>
      <c r="M36" s="26"/>
      <c r="N36" s="26"/>
      <c r="O36" s="26"/>
      <c r="P36" s="26"/>
      <c r="Q36" s="26"/>
      <c r="R36" s="26">
        <v>3000</v>
      </c>
      <c r="S36" s="26"/>
      <c r="T36" s="26"/>
      <c r="U36" s="26"/>
      <c r="V36" s="26"/>
      <c r="W36" s="45" t="s">
        <v>95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7">
        <f t="shared" si="0"/>
        <v>3000</v>
      </c>
      <c r="AI36" s="43">
        <v>0.3</v>
      </c>
      <c r="AJ36" s="44">
        <v>7.0000000000000007E-2</v>
      </c>
      <c r="AK36" s="52"/>
      <c r="AL36" s="27"/>
      <c r="AM36" s="128"/>
      <c r="AN36" s="129"/>
      <c r="AO36" s="129"/>
      <c r="AP36" s="130"/>
    </row>
    <row r="37" spans="1:42" ht="24.95" customHeight="1" x14ac:dyDescent="0.25">
      <c r="A37" s="20">
        <v>30</v>
      </c>
      <c r="B37" s="13">
        <v>43326</v>
      </c>
      <c r="C37" s="59">
        <v>43326</v>
      </c>
      <c r="D37" s="46"/>
      <c r="E37" s="22"/>
      <c r="F37" s="26">
        <v>10000</v>
      </c>
      <c r="G37" s="26"/>
      <c r="H37" s="26"/>
      <c r="I37" s="26"/>
      <c r="J37" s="42"/>
      <c r="K37" s="26">
        <v>57000</v>
      </c>
      <c r="L37" s="42"/>
      <c r="M37" s="26">
        <v>23000</v>
      </c>
      <c r="N37" s="26">
        <v>22000</v>
      </c>
      <c r="O37" s="26"/>
      <c r="P37" s="26">
        <v>30000</v>
      </c>
      <c r="Q37" s="26">
        <v>26000</v>
      </c>
      <c r="R37" s="26">
        <v>471000</v>
      </c>
      <c r="S37" s="26">
        <v>104000</v>
      </c>
      <c r="T37" s="26"/>
      <c r="U37" s="26"/>
      <c r="V37" s="26">
        <v>97000</v>
      </c>
      <c r="W37" s="45" t="s">
        <v>95</v>
      </c>
      <c r="X37" s="50">
        <v>156000</v>
      </c>
      <c r="Y37" s="50">
        <v>150000</v>
      </c>
      <c r="Z37" s="26"/>
      <c r="AA37" s="26">
        <v>26000</v>
      </c>
      <c r="AB37" s="26">
        <v>2000</v>
      </c>
      <c r="AC37" s="26"/>
      <c r="AD37" s="26"/>
      <c r="AE37" s="26"/>
      <c r="AF37" s="26">
        <v>21000</v>
      </c>
      <c r="AG37" s="26"/>
      <c r="AH37" s="27">
        <f t="shared" si="0"/>
        <v>1195000</v>
      </c>
      <c r="AI37" s="43">
        <v>0.33</v>
      </c>
      <c r="AJ37" s="44">
        <v>0.22</v>
      </c>
      <c r="AK37" s="52"/>
      <c r="AL37" s="27"/>
      <c r="AM37" s="138"/>
      <c r="AN37" s="139"/>
      <c r="AO37" s="139"/>
      <c r="AP37" s="140"/>
    </row>
    <row r="38" spans="1:42" ht="24.95" customHeight="1" x14ac:dyDescent="0.25">
      <c r="A38" s="20">
        <v>31</v>
      </c>
      <c r="B38" s="13">
        <v>43329</v>
      </c>
      <c r="C38" s="59">
        <v>43330</v>
      </c>
      <c r="D38" s="46"/>
      <c r="E38" s="22"/>
      <c r="F38" s="26"/>
      <c r="G38" s="26"/>
      <c r="H38" s="26"/>
      <c r="I38" s="26"/>
      <c r="J38" s="42"/>
      <c r="K38" s="26">
        <v>28000</v>
      </c>
      <c r="L38" s="42"/>
      <c r="M38" s="26">
        <v>1000</v>
      </c>
      <c r="N38" s="26"/>
      <c r="O38" s="26"/>
      <c r="P38" s="26"/>
      <c r="Q38" s="26"/>
      <c r="R38" s="26">
        <v>272000</v>
      </c>
      <c r="S38" s="26">
        <v>2000</v>
      </c>
      <c r="T38" s="26"/>
      <c r="U38" s="26"/>
      <c r="V38" s="26"/>
      <c r="W38" s="45" t="s">
        <v>95</v>
      </c>
      <c r="X38" s="48"/>
      <c r="Y38" s="48"/>
      <c r="Z38" s="26"/>
      <c r="AA38" s="26"/>
      <c r="AB38" s="26"/>
      <c r="AC38" s="26"/>
      <c r="AD38" s="26"/>
      <c r="AE38" s="26"/>
      <c r="AF38" s="26">
        <v>55000</v>
      </c>
      <c r="AG38" s="26"/>
      <c r="AH38" s="27">
        <f t="shared" si="0"/>
        <v>358000</v>
      </c>
      <c r="AI38" s="43">
        <v>0.28999999999999998</v>
      </c>
      <c r="AJ38" s="44">
        <v>0.1</v>
      </c>
      <c r="AK38" s="52"/>
      <c r="AL38" s="27"/>
      <c r="AM38" s="125"/>
      <c r="AN38" s="126"/>
      <c r="AO38" s="126"/>
      <c r="AP38" s="127"/>
    </row>
    <row r="39" spans="1:42" ht="24.95" customHeight="1" x14ac:dyDescent="0.25">
      <c r="A39" s="20">
        <v>32</v>
      </c>
      <c r="B39" s="13">
        <v>43334</v>
      </c>
      <c r="C39" s="59">
        <v>43334</v>
      </c>
      <c r="D39" s="46"/>
      <c r="E39" s="22"/>
      <c r="F39" s="26">
        <v>102000</v>
      </c>
      <c r="G39" s="26"/>
      <c r="H39" s="26"/>
      <c r="I39" s="26"/>
      <c r="J39" s="42"/>
      <c r="K39" s="26">
        <v>238000</v>
      </c>
      <c r="L39" s="42"/>
      <c r="M39" s="26">
        <v>58000</v>
      </c>
      <c r="N39" s="26">
        <v>118000</v>
      </c>
      <c r="O39" s="26">
        <v>19000</v>
      </c>
      <c r="P39" s="26">
        <v>469000</v>
      </c>
      <c r="Q39" s="26">
        <v>55000</v>
      </c>
      <c r="R39" s="26">
        <v>2880000</v>
      </c>
      <c r="S39" s="26">
        <v>753000</v>
      </c>
      <c r="T39" s="26"/>
      <c r="U39" s="50">
        <v>1143000</v>
      </c>
      <c r="V39" s="26">
        <v>460000</v>
      </c>
      <c r="W39" s="26">
        <v>6000</v>
      </c>
      <c r="X39" s="26">
        <v>192000</v>
      </c>
      <c r="Y39" s="26">
        <v>612000</v>
      </c>
      <c r="Z39" s="26">
        <v>26000</v>
      </c>
      <c r="AA39" s="26">
        <v>147000</v>
      </c>
      <c r="AB39" s="26">
        <v>21000</v>
      </c>
      <c r="AC39" s="26"/>
      <c r="AD39" s="26">
        <v>11000</v>
      </c>
      <c r="AE39" s="26"/>
      <c r="AF39" s="26">
        <v>228000</v>
      </c>
      <c r="AG39" s="26">
        <v>104000</v>
      </c>
      <c r="AH39" s="27">
        <f t="shared" si="0"/>
        <v>7642000</v>
      </c>
      <c r="AI39" s="43">
        <v>0.86</v>
      </c>
      <c r="AJ39" s="44">
        <v>0.64</v>
      </c>
      <c r="AK39" s="52"/>
      <c r="AL39" s="27"/>
      <c r="AM39" s="138"/>
      <c r="AN39" s="139"/>
      <c r="AO39" s="139"/>
      <c r="AP39" s="140"/>
    </row>
    <row r="40" spans="1:42" ht="24.95" customHeight="1" x14ac:dyDescent="0.25">
      <c r="A40" s="20">
        <v>33</v>
      </c>
      <c r="B40" s="13">
        <v>43349</v>
      </c>
      <c r="C40" s="59">
        <v>43349</v>
      </c>
      <c r="D40" s="46"/>
      <c r="E40" s="22"/>
      <c r="F40" s="26">
        <v>2000</v>
      </c>
      <c r="G40" s="26"/>
      <c r="H40" s="26"/>
      <c r="I40" s="26"/>
      <c r="J40" s="42"/>
      <c r="K40" s="26">
        <v>19000</v>
      </c>
      <c r="L40" s="42"/>
      <c r="M40" s="26">
        <v>3000</v>
      </c>
      <c r="N40" s="26">
        <v>11000</v>
      </c>
      <c r="O40" s="26"/>
      <c r="P40" s="26">
        <v>33000</v>
      </c>
      <c r="Q40" s="26">
        <v>15000</v>
      </c>
      <c r="R40" s="26">
        <v>664000</v>
      </c>
      <c r="S40" s="26">
        <v>33000</v>
      </c>
      <c r="T40" s="26"/>
      <c r="U40" s="50"/>
      <c r="V40" s="26"/>
      <c r="W40" s="26"/>
      <c r="X40" s="26">
        <v>32000</v>
      </c>
      <c r="Y40" s="26">
        <v>128000</v>
      </c>
      <c r="Z40" s="26">
        <v>6000</v>
      </c>
      <c r="AA40" s="26">
        <v>57000</v>
      </c>
      <c r="AB40" s="26">
        <v>12000</v>
      </c>
      <c r="AC40" s="26"/>
      <c r="AD40" s="26">
        <v>5000</v>
      </c>
      <c r="AE40" s="26"/>
      <c r="AF40" s="131" t="s">
        <v>96</v>
      </c>
      <c r="AG40" s="26"/>
      <c r="AH40" s="27">
        <f t="shared" si="0"/>
        <v>1020000</v>
      </c>
      <c r="AI40" s="43">
        <v>0.16</v>
      </c>
      <c r="AJ40" s="44">
        <v>0.1</v>
      </c>
      <c r="AK40" s="52"/>
      <c r="AL40" s="27"/>
      <c r="AM40" s="138"/>
      <c r="AN40" s="139"/>
      <c r="AO40" s="139"/>
      <c r="AP40" s="140"/>
    </row>
    <row r="41" spans="1:42" ht="24.95" customHeight="1" x14ac:dyDescent="0.25">
      <c r="A41" s="20">
        <v>34</v>
      </c>
      <c r="B41" s="13">
        <v>43353</v>
      </c>
      <c r="C41" s="59">
        <v>43354</v>
      </c>
      <c r="D41" s="46"/>
      <c r="E41" s="22"/>
      <c r="F41" s="26">
        <v>374000</v>
      </c>
      <c r="G41" s="26"/>
      <c r="H41" s="26">
        <v>161000</v>
      </c>
      <c r="I41" s="26"/>
      <c r="J41" s="42"/>
      <c r="K41" s="26">
        <v>1360000</v>
      </c>
      <c r="L41" s="42"/>
      <c r="M41" s="26">
        <v>125000</v>
      </c>
      <c r="N41" s="26">
        <v>307000</v>
      </c>
      <c r="O41" s="26">
        <v>8000</v>
      </c>
      <c r="P41" s="26">
        <v>738000</v>
      </c>
      <c r="Q41" s="26">
        <v>124000</v>
      </c>
      <c r="R41" s="26">
        <v>10033000</v>
      </c>
      <c r="S41" s="26">
        <v>135000</v>
      </c>
      <c r="T41" s="26"/>
      <c r="U41" s="50">
        <v>5177000</v>
      </c>
      <c r="V41" s="26">
        <v>798000</v>
      </c>
      <c r="W41" s="26"/>
      <c r="X41" s="26">
        <v>1683000</v>
      </c>
      <c r="Y41" s="26">
        <v>1582000</v>
      </c>
      <c r="Z41" s="26">
        <v>5000</v>
      </c>
      <c r="AA41" s="26">
        <v>366000</v>
      </c>
      <c r="AB41" s="26">
        <v>19000</v>
      </c>
      <c r="AC41" s="26"/>
      <c r="AD41" s="26">
        <v>4000</v>
      </c>
      <c r="AE41" s="26"/>
      <c r="AF41" s="131" t="s">
        <v>96</v>
      </c>
      <c r="AG41" s="26">
        <v>429000</v>
      </c>
      <c r="AH41" s="27">
        <f t="shared" si="0"/>
        <v>23428000</v>
      </c>
      <c r="AI41" s="88">
        <v>2.58</v>
      </c>
      <c r="AJ41" s="89">
        <v>0.46</v>
      </c>
      <c r="AK41" s="52"/>
      <c r="AL41" s="27"/>
      <c r="AM41" s="138"/>
      <c r="AN41" s="139"/>
      <c r="AO41" s="139"/>
      <c r="AP41" s="140"/>
    </row>
    <row r="42" spans="1:42" ht="24.95" customHeight="1" x14ac:dyDescent="0.25">
      <c r="A42" s="20">
        <v>35</v>
      </c>
      <c r="B42" s="13">
        <v>43361</v>
      </c>
      <c r="C42" s="59">
        <v>43361</v>
      </c>
      <c r="D42" s="46"/>
      <c r="E42" s="22"/>
      <c r="F42" s="26">
        <v>3000</v>
      </c>
      <c r="G42" s="26"/>
      <c r="H42" s="26"/>
      <c r="I42" s="26"/>
      <c r="J42" s="42"/>
      <c r="K42" s="26">
        <v>64000</v>
      </c>
      <c r="L42" s="42"/>
      <c r="M42" s="26">
        <v>17000</v>
      </c>
      <c r="N42" s="26">
        <v>1000</v>
      </c>
      <c r="O42" s="26"/>
      <c r="P42" s="26"/>
      <c r="Q42" s="26">
        <v>1000</v>
      </c>
      <c r="R42" s="26">
        <v>582000</v>
      </c>
      <c r="S42" s="26">
        <v>279000</v>
      </c>
      <c r="T42" s="26"/>
      <c r="U42" s="48"/>
      <c r="V42" s="26"/>
      <c r="W42" s="26"/>
      <c r="X42" s="26"/>
      <c r="Y42" s="26"/>
      <c r="Z42" s="26"/>
      <c r="AA42" s="26">
        <v>3000</v>
      </c>
      <c r="AB42" s="26"/>
      <c r="AC42" s="26"/>
      <c r="AD42" s="26"/>
      <c r="AE42" s="26"/>
      <c r="AF42" s="131" t="s">
        <v>96</v>
      </c>
      <c r="AG42" s="26"/>
      <c r="AH42" s="27">
        <f t="shared" si="0"/>
        <v>950000</v>
      </c>
      <c r="AI42" s="88">
        <v>0.43</v>
      </c>
      <c r="AJ42" s="89">
        <v>0.2</v>
      </c>
      <c r="AK42" s="52"/>
      <c r="AL42" s="27"/>
      <c r="AM42" s="138"/>
      <c r="AN42" s="139"/>
      <c r="AO42" s="139"/>
      <c r="AP42" s="140"/>
    </row>
    <row r="43" spans="1:42" ht="24.95" customHeight="1" x14ac:dyDescent="0.25">
      <c r="A43" s="20">
        <v>36</v>
      </c>
      <c r="B43" s="13">
        <v>43368</v>
      </c>
      <c r="C43" s="59">
        <v>43370</v>
      </c>
      <c r="D43" s="46"/>
      <c r="E43" s="22"/>
      <c r="F43" s="26">
        <v>296000</v>
      </c>
      <c r="G43" s="26"/>
      <c r="H43" s="26">
        <v>667000</v>
      </c>
      <c r="I43" s="26"/>
      <c r="J43" s="42"/>
      <c r="K43" s="26">
        <v>1195000</v>
      </c>
      <c r="L43" s="42"/>
      <c r="M43" s="26">
        <v>45000</v>
      </c>
      <c r="N43" s="26">
        <v>294000</v>
      </c>
      <c r="O43" s="26">
        <v>2000</v>
      </c>
      <c r="P43" s="26">
        <v>238000</v>
      </c>
      <c r="Q43" s="26">
        <v>69000</v>
      </c>
      <c r="R43" s="26">
        <v>4733000</v>
      </c>
      <c r="S43" s="26">
        <v>1033000</v>
      </c>
      <c r="T43" s="26"/>
      <c r="U43" s="50">
        <v>2164000</v>
      </c>
      <c r="V43" s="26">
        <v>402000</v>
      </c>
      <c r="W43" s="26"/>
      <c r="X43" s="26">
        <v>813000</v>
      </c>
      <c r="Y43" s="26">
        <v>376000</v>
      </c>
      <c r="Z43" s="26">
        <v>1000</v>
      </c>
      <c r="AA43" s="26">
        <v>204000</v>
      </c>
      <c r="AB43" s="26">
        <v>11000</v>
      </c>
      <c r="AC43" s="26"/>
      <c r="AD43" s="26">
        <v>3000</v>
      </c>
      <c r="AE43" s="26"/>
      <c r="AF43" s="131" t="s">
        <v>96</v>
      </c>
      <c r="AG43" s="26">
        <v>340000</v>
      </c>
      <c r="AH43" s="27">
        <f t="shared" si="0"/>
        <v>12886000</v>
      </c>
      <c r="AI43" s="88">
        <v>2.5</v>
      </c>
      <c r="AJ43" s="89">
        <v>0.65</v>
      </c>
      <c r="AK43" s="52"/>
      <c r="AL43" s="27"/>
      <c r="AM43" s="138"/>
      <c r="AN43" s="139"/>
      <c r="AO43" s="139"/>
      <c r="AP43" s="140"/>
    </row>
    <row r="44" spans="1:42" ht="24.95" customHeight="1" x14ac:dyDescent="0.25">
      <c r="A44" s="20">
        <v>37</v>
      </c>
      <c r="B44" s="13">
        <v>43375</v>
      </c>
      <c r="C44" s="59">
        <v>43376</v>
      </c>
      <c r="D44" s="46"/>
      <c r="E44" s="22"/>
      <c r="F44" s="26">
        <v>55000</v>
      </c>
      <c r="G44" s="26"/>
      <c r="H44" s="26"/>
      <c r="I44" s="26"/>
      <c r="J44" s="42"/>
      <c r="K44" s="26">
        <v>786000</v>
      </c>
      <c r="L44" s="42"/>
      <c r="M44" s="26">
        <v>167000</v>
      </c>
      <c r="N44" s="26">
        <v>57000</v>
      </c>
      <c r="O44" s="26"/>
      <c r="P44" s="26"/>
      <c r="Q44" s="26">
        <v>25000</v>
      </c>
      <c r="R44" s="26">
        <v>2555000</v>
      </c>
      <c r="S44" s="26">
        <v>1087000</v>
      </c>
      <c r="T44" s="26"/>
      <c r="U44" s="26"/>
      <c r="V44" s="26"/>
      <c r="W44" s="90"/>
      <c r="X44" s="26"/>
      <c r="Y44" s="50">
        <v>101000</v>
      </c>
      <c r="Z44" s="26"/>
      <c r="AA44" s="26">
        <v>11000</v>
      </c>
      <c r="AB44" s="26"/>
      <c r="AC44" s="26"/>
      <c r="AD44" s="26"/>
      <c r="AE44" s="26"/>
      <c r="AF44" s="131" t="s">
        <v>96</v>
      </c>
      <c r="AG44" s="50">
        <v>141000</v>
      </c>
      <c r="AH44" s="27">
        <f t="shared" si="0"/>
        <v>4985000</v>
      </c>
      <c r="AI44" s="43">
        <v>1.26</v>
      </c>
      <c r="AJ44" s="44">
        <v>0.21</v>
      </c>
      <c r="AK44" s="52"/>
      <c r="AL44" s="27"/>
      <c r="AM44" s="138"/>
      <c r="AN44" s="139"/>
      <c r="AO44" s="139"/>
      <c r="AP44" s="140"/>
    </row>
    <row r="45" spans="1:42" ht="24.95" customHeight="1" x14ac:dyDescent="0.25">
      <c r="A45" s="20">
        <v>38</v>
      </c>
      <c r="B45" s="13">
        <v>43384</v>
      </c>
      <c r="C45" s="59">
        <v>43384</v>
      </c>
      <c r="D45" s="46"/>
      <c r="E45" s="22"/>
      <c r="F45" s="26"/>
      <c r="G45" s="26"/>
      <c r="H45" s="26"/>
      <c r="I45" s="26"/>
      <c r="J45" s="42"/>
      <c r="K45" s="26">
        <v>32000</v>
      </c>
      <c r="L45" s="42"/>
      <c r="M45" s="26">
        <v>8000</v>
      </c>
      <c r="N45" s="26"/>
      <c r="O45" s="26"/>
      <c r="P45" s="26"/>
      <c r="Q45" s="26"/>
      <c r="R45" s="26">
        <v>254000</v>
      </c>
      <c r="S45" s="26">
        <v>21000</v>
      </c>
      <c r="T45" s="26"/>
      <c r="U45" s="26"/>
      <c r="V45" s="26"/>
      <c r="W45" s="90"/>
      <c r="X45" s="26"/>
      <c r="Y45" s="50"/>
      <c r="Z45" s="26"/>
      <c r="AA45" s="26"/>
      <c r="AB45" s="26"/>
      <c r="AC45" s="26"/>
      <c r="AD45" s="26"/>
      <c r="AE45" s="26"/>
      <c r="AF45" s="131" t="s">
        <v>96</v>
      </c>
      <c r="AG45" s="50"/>
      <c r="AH45" s="27">
        <f t="shared" si="0"/>
        <v>315000</v>
      </c>
      <c r="AI45" s="43">
        <v>0.67</v>
      </c>
      <c r="AJ45" s="44">
        <v>0.12</v>
      </c>
      <c r="AK45" s="52"/>
      <c r="AL45" s="27"/>
      <c r="AM45" s="132"/>
      <c r="AN45" s="133"/>
      <c r="AO45" s="133"/>
      <c r="AP45" s="134"/>
    </row>
    <row r="46" spans="1:42" ht="24.95" customHeight="1" x14ac:dyDescent="0.25">
      <c r="A46" s="20">
        <v>39</v>
      </c>
      <c r="B46" s="13">
        <v>43388</v>
      </c>
      <c r="C46" s="59">
        <v>43388</v>
      </c>
      <c r="D46" s="46"/>
      <c r="E46" s="22"/>
      <c r="F46" s="26"/>
      <c r="G46" s="26"/>
      <c r="H46" s="26"/>
      <c r="I46" s="26"/>
      <c r="J46" s="42"/>
      <c r="K46" s="26">
        <v>6000</v>
      </c>
      <c r="L46" s="42"/>
      <c r="M46" s="26">
        <v>1000</v>
      </c>
      <c r="N46" s="26"/>
      <c r="O46" s="26"/>
      <c r="P46" s="26"/>
      <c r="Q46" s="26"/>
      <c r="R46" s="26"/>
      <c r="S46" s="26"/>
      <c r="T46" s="26"/>
      <c r="U46" s="26"/>
      <c r="V46" s="26"/>
      <c r="W46" s="90"/>
      <c r="X46" s="26"/>
      <c r="Y46" s="50"/>
      <c r="Z46" s="26"/>
      <c r="AA46" s="26"/>
      <c r="AB46" s="26"/>
      <c r="AC46" s="26"/>
      <c r="AD46" s="26"/>
      <c r="AE46" s="26"/>
      <c r="AF46" s="131" t="s">
        <v>96</v>
      </c>
      <c r="AG46" s="50"/>
      <c r="AH46" s="27">
        <f t="shared" si="0"/>
        <v>7000</v>
      </c>
      <c r="AI46" s="43">
        <v>0.24</v>
      </c>
      <c r="AJ46" s="44">
        <v>0.11</v>
      </c>
      <c r="AK46" s="52"/>
      <c r="AL46" s="27"/>
      <c r="AM46" s="132"/>
      <c r="AN46" s="133"/>
      <c r="AO46" s="133"/>
      <c r="AP46" s="134"/>
    </row>
    <row r="47" spans="1:42" ht="24.95" customHeight="1" x14ac:dyDescent="0.25">
      <c r="A47" s="20">
        <v>40</v>
      </c>
      <c r="B47" s="13">
        <v>43396</v>
      </c>
      <c r="C47" s="59">
        <v>43396</v>
      </c>
      <c r="D47" s="46"/>
      <c r="E47" s="22"/>
      <c r="F47" s="26"/>
      <c r="G47" s="26"/>
      <c r="H47" s="26"/>
      <c r="I47" s="26"/>
      <c r="J47" s="42"/>
      <c r="K47" s="26">
        <v>30000</v>
      </c>
      <c r="L47" s="42"/>
      <c r="M47" s="26"/>
      <c r="N47" s="26"/>
      <c r="O47" s="26"/>
      <c r="P47" s="26"/>
      <c r="Q47" s="26"/>
      <c r="R47" s="26">
        <v>40000</v>
      </c>
      <c r="S47" s="26">
        <v>0</v>
      </c>
      <c r="T47" s="26"/>
      <c r="U47" s="26"/>
      <c r="V47" s="26"/>
      <c r="W47" s="90"/>
      <c r="X47" s="26"/>
      <c r="Y47" s="50"/>
      <c r="Z47" s="26"/>
      <c r="AA47" s="26"/>
      <c r="AB47" s="26"/>
      <c r="AC47" s="26"/>
      <c r="AD47" s="26"/>
      <c r="AE47" s="26"/>
      <c r="AF47" s="131" t="s">
        <v>96</v>
      </c>
      <c r="AG47" s="50"/>
      <c r="AH47" s="27">
        <f t="shared" si="0"/>
        <v>70000</v>
      </c>
      <c r="AI47" s="43">
        <v>0.28999999999999998</v>
      </c>
      <c r="AJ47" s="44">
        <v>0.13</v>
      </c>
      <c r="AK47" s="52"/>
      <c r="AL47" s="27"/>
      <c r="AM47" s="132"/>
      <c r="AN47" s="133"/>
      <c r="AO47" s="133"/>
      <c r="AP47" s="134"/>
    </row>
    <row r="48" spans="1:42" ht="24.95" customHeight="1" x14ac:dyDescent="0.25">
      <c r="A48" s="20">
        <v>41</v>
      </c>
      <c r="B48" s="13">
        <v>43400</v>
      </c>
      <c r="C48" s="59">
        <v>43403</v>
      </c>
      <c r="D48" s="46"/>
      <c r="E48" s="22"/>
      <c r="F48" s="26">
        <v>100000</v>
      </c>
      <c r="G48" s="26"/>
      <c r="H48" s="26"/>
      <c r="I48" s="26"/>
      <c r="J48" s="42"/>
      <c r="K48" s="26">
        <v>969000</v>
      </c>
      <c r="L48" s="42"/>
      <c r="M48" s="26">
        <v>122000</v>
      </c>
      <c r="N48" s="26">
        <v>61000</v>
      </c>
      <c r="O48" s="26"/>
      <c r="P48" s="26">
        <v>14000</v>
      </c>
      <c r="Q48" s="26">
        <v>32000</v>
      </c>
      <c r="R48" s="50">
        <v>5330000</v>
      </c>
      <c r="S48" s="26">
        <v>1553000</v>
      </c>
      <c r="T48" s="26"/>
      <c r="U48" s="26"/>
      <c r="V48" s="26">
        <v>252000</v>
      </c>
      <c r="W48" s="50">
        <v>21000</v>
      </c>
      <c r="X48" s="26">
        <v>177000</v>
      </c>
      <c r="Y48" s="50">
        <v>504000</v>
      </c>
      <c r="Z48" s="26"/>
      <c r="AA48" s="26">
        <v>86000</v>
      </c>
      <c r="AB48" s="26"/>
      <c r="AC48" s="26"/>
      <c r="AD48" s="26"/>
      <c r="AE48" s="26"/>
      <c r="AF48" s="131" t="s">
        <v>96</v>
      </c>
      <c r="AG48" s="95">
        <v>59000</v>
      </c>
      <c r="AH48" s="27">
        <f t="shared" si="0"/>
        <v>9280000</v>
      </c>
      <c r="AI48" s="43">
        <v>2.2599999999999998</v>
      </c>
      <c r="AJ48" s="44">
        <v>0.26</v>
      </c>
      <c r="AK48" s="52"/>
      <c r="AL48" s="27"/>
      <c r="AM48" s="138"/>
      <c r="AN48" s="139"/>
      <c r="AO48" s="139"/>
      <c r="AP48" s="140"/>
    </row>
    <row r="49" spans="1:47" ht="24.95" customHeight="1" x14ac:dyDescent="0.25">
      <c r="A49" s="20">
        <v>42</v>
      </c>
      <c r="B49" s="13">
        <v>43406</v>
      </c>
      <c r="C49" s="59">
        <v>43407</v>
      </c>
      <c r="D49" s="46"/>
      <c r="E49" s="22"/>
      <c r="F49" s="26">
        <v>1461000</v>
      </c>
      <c r="G49" s="26">
        <v>8000</v>
      </c>
      <c r="H49" s="26">
        <v>2118000</v>
      </c>
      <c r="I49" s="26"/>
      <c r="J49" s="42"/>
      <c r="K49" s="96">
        <v>2467000</v>
      </c>
      <c r="L49" s="42"/>
      <c r="M49" s="26">
        <v>455000</v>
      </c>
      <c r="N49" s="26">
        <v>379600</v>
      </c>
      <c r="O49" s="26">
        <v>3300</v>
      </c>
      <c r="P49" s="26">
        <v>639200</v>
      </c>
      <c r="Q49" s="26">
        <v>142400</v>
      </c>
      <c r="R49" s="26">
        <v>9278000</v>
      </c>
      <c r="S49" s="26">
        <v>3006000</v>
      </c>
      <c r="T49" s="26"/>
      <c r="U49" s="26">
        <v>264000</v>
      </c>
      <c r="V49" s="26">
        <v>884000</v>
      </c>
      <c r="W49" s="26"/>
      <c r="X49" s="26">
        <v>1763000</v>
      </c>
      <c r="Y49" s="26">
        <v>1303000</v>
      </c>
      <c r="Z49" s="26"/>
      <c r="AA49" s="26">
        <v>265200</v>
      </c>
      <c r="AB49" s="26">
        <v>5400</v>
      </c>
      <c r="AC49" s="26"/>
      <c r="AD49" s="26"/>
      <c r="AE49" s="26">
        <v>18300</v>
      </c>
      <c r="AF49" s="26">
        <v>492600</v>
      </c>
      <c r="AG49" s="45" t="s">
        <v>95</v>
      </c>
      <c r="AH49" s="27">
        <f t="shared" si="0"/>
        <v>24953000</v>
      </c>
      <c r="AI49" s="43">
        <v>2.41</v>
      </c>
      <c r="AJ49" s="44">
        <v>0.42</v>
      </c>
      <c r="AK49" s="52"/>
      <c r="AL49" s="27"/>
      <c r="AM49" s="38"/>
      <c r="AN49" s="39"/>
      <c r="AO49" s="39"/>
      <c r="AP49" s="40"/>
    </row>
    <row r="50" spans="1:47" ht="24.95" customHeight="1" x14ac:dyDescent="0.25">
      <c r="A50" s="20">
        <v>43</v>
      </c>
      <c r="B50" s="13">
        <v>43409</v>
      </c>
      <c r="C50" s="59">
        <v>43410</v>
      </c>
      <c r="D50" s="46"/>
      <c r="E50" s="22"/>
      <c r="F50" s="26">
        <v>131000</v>
      </c>
      <c r="G50" s="26"/>
      <c r="H50" s="26"/>
      <c r="I50" s="26"/>
      <c r="J50" s="42"/>
      <c r="K50" s="96">
        <v>1215000</v>
      </c>
      <c r="L50" s="42"/>
      <c r="M50" s="26">
        <v>119000</v>
      </c>
      <c r="N50" s="26">
        <v>27100</v>
      </c>
      <c r="O50" s="26"/>
      <c r="P50" s="26">
        <v>9400</v>
      </c>
      <c r="Q50" s="26">
        <v>20600</v>
      </c>
      <c r="R50" s="26">
        <v>2017000</v>
      </c>
      <c r="S50" s="26">
        <v>433000</v>
      </c>
      <c r="T50" s="26"/>
      <c r="U50" s="26"/>
      <c r="V50" s="26"/>
      <c r="W50" s="26"/>
      <c r="X50" s="26">
        <v>167000</v>
      </c>
      <c r="Y50" s="26">
        <v>107000</v>
      </c>
      <c r="Z50" s="26"/>
      <c r="AA50" s="26">
        <v>16100</v>
      </c>
      <c r="AB50" s="26"/>
      <c r="AC50" s="26"/>
      <c r="AD50" s="26"/>
      <c r="AE50" s="26"/>
      <c r="AF50" s="26">
        <v>21400</v>
      </c>
      <c r="AG50" s="26">
        <v>59000</v>
      </c>
      <c r="AH50" s="27">
        <f t="shared" si="0"/>
        <v>4342600</v>
      </c>
      <c r="AI50" s="43">
        <v>1</v>
      </c>
      <c r="AJ50" s="44">
        <v>0.23</v>
      </c>
      <c r="AK50" s="52"/>
      <c r="AL50" s="27"/>
      <c r="AM50" s="138"/>
      <c r="AN50" s="139"/>
      <c r="AO50" s="139"/>
      <c r="AP50" s="140"/>
    </row>
    <row r="51" spans="1:47" ht="24.95" customHeight="1" x14ac:dyDescent="0.25">
      <c r="A51" s="20">
        <v>44</v>
      </c>
      <c r="B51" s="13">
        <v>43413</v>
      </c>
      <c r="C51" s="59">
        <v>43414</v>
      </c>
      <c r="D51" s="46"/>
      <c r="E51" s="22"/>
      <c r="F51" s="26">
        <v>296000</v>
      </c>
      <c r="G51" s="26"/>
      <c r="H51" s="26"/>
      <c r="I51" s="26"/>
      <c r="J51" s="42"/>
      <c r="K51" s="26">
        <v>2173000</v>
      </c>
      <c r="L51" s="42"/>
      <c r="M51" s="26">
        <v>212000</v>
      </c>
      <c r="N51" s="26">
        <v>48800</v>
      </c>
      <c r="O51" s="26"/>
      <c r="P51" s="26">
        <v>71400</v>
      </c>
      <c r="Q51" s="26">
        <v>14200</v>
      </c>
      <c r="R51" s="26">
        <v>2704000</v>
      </c>
      <c r="S51" s="26">
        <v>1428000</v>
      </c>
      <c r="T51" s="26"/>
      <c r="U51" s="26">
        <v>7000</v>
      </c>
      <c r="V51" s="26"/>
      <c r="W51" s="26"/>
      <c r="X51" s="26"/>
      <c r="Y51" s="26"/>
      <c r="Z51" s="26"/>
      <c r="AA51" s="26">
        <v>11200</v>
      </c>
      <c r="AB51" s="26"/>
      <c r="AC51" s="26"/>
      <c r="AD51" s="26"/>
      <c r="AE51" s="26"/>
      <c r="AF51" s="26">
        <v>88100</v>
      </c>
      <c r="AG51" s="26">
        <v>243000</v>
      </c>
      <c r="AH51" s="27">
        <f t="shared" si="0"/>
        <v>7296700</v>
      </c>
      <c r="AI51" s="43">
        <v>1.28</v>
      </c>
      <c r="AJ51" s="44">
        <v>0.23</v>
      </c>
      <c r="AK51" s="52"/>
      <c r="AL51" s="27"/>
      <c r="AM51" s="138"/>
      <c r="AN51" s="139"/>
      <c r="AO51" s="139"/>
      <c r="AP51" s="140"/>
    </row>
    <row r="52" spans="1:47" ht="24.95" customHeight="1" x14ac:dyDescent="0.25">
      <c r="A52" s="20">
        <v>45</v>
      </c>
      <c r="B52" s="13">
        <v>43417</v>
      </c>
      <c r="C52" s="59">
        <v>43417</v>
      </c>
      <c r="D52" s="46"/>
      <c r="E52" s="22"/>
      <c r="F52" s="26">
        <v>813000</v>
      </c>
      <c r="G52" s="26"/>
      <c r="H52" s="26">
        <v>930000</v>
      </c>
      <c r="I52" s="26"/>
      <c r="J52" s="42"/>
      <c r="K52" s="26">
        <v>1108000</v>
      </c>
      <c r="L52" s="42"/>
      <c r="M52" s="26">
        <v>215000</v>
      </c>
      <c r="N52" s="26">
        <v>160800</v>
      </c>
      <c r="O52" s="26">
        <v>100</v>
      </c>
      <c r="P52" s="26">
        <v>282800</v>
      </c>
      <c r="Q52" s="26">
        <v>78800</v>
      </c>
      <c r="R52" s="26">
        <v>5988000</v>
      </c>
      <c r="S52" s="26">
        <v>1668000</v>
      </c>
      <c r="T52" s="26"/>
      <c r="U52" s="26"/>
      <c r="V52" s="26">
        <v>323000</v>
      </c>
      <c r="W52" s="26"/>
      <c r="X52" s="26">
        <v>156000</v>
      </c>
      <c r="Y52" s="26">
        <v>544000</v>
      </c>
      <c r="Z52" s="26"/>
      <c r="AA52" s="26">
        <v>96400</v>
      </c>
      <c r="AB52" s="26"/>
      <c r="AC52" s="26"/>
      <c r="AD52" s="26"/>
      <c r="AE52" s="26"/>
      <c r="AF52" s="26">
        <v>81300</v>
      </c>
      <c r="AG52" s="26">
        <v>381000</v>
      </c>
      <c r="AH52" s="27">
        <f t="shared" si="0"/>
        <v>12826200</v>
      </c>
      <c r="AI52" s="43">
        <v>1.41</v>
      </c>
      <c r="AJ52" s="44">
        <v>0.28000000000000003</v>
      </c>
      <c r="AK52" s="52"/>
      <c r="AL52" s="27"/>
      <c r="AM52" s="138"/>
      <c r="AN52" s="139"/>
      <c r="AO52" s="139"/>
      <c r="AP52" s="140"/>
    </row>
    <row r="53" spans="1:47" ht="24.95" customHeight="1" x14ac:dyDescent="0.25">
      <c r="A53" s="20">
        <v>46</v>
      </c>
      <c r="B53" s="13">
        <v>43429</v>
      </c>
      <c r="C53" s="59">
        <v>43432</v>
      </c>
      <c r="D53" s="46"/>
      <c r="E53" s="22"/>
      <c r="F53" s="26">
        <v>1327000</v>
      </c>
      <c r="G53" s="26">
        <v>628000</v>
      </c>
      <c r="H53" s="26">
        <v>3140000</v>
      </c>
      <c r="I53" s="26"/>
      <c r="J53" s="42"/>
      <c r="K53" s="26">
        <v>781000</v>
      </c>
      <c r="L53" s="42"/>
      <c r="M53" s="26">
        <v>805000</v>
      </c>
      <c r="N53" s="26">
        <v>309700</v>
      </c>
      <c r="O53" s="26">
        <v>100</v>
      </c>
      <c r="P53" s="26">
        <v>782600</v>
      </c>
      <c r="Q53" s="26">
        <v>141200</v>
      </c>
      <c r="R53" s="26">
        <v>9310000</v>
      </c>
      <c r="S53" s="26">
        <v>2205000</v>
      </c>
      <c r="T53" s="26"/>
      <c r="U53" s="26">
        <v>75000</v>
      </c>
      <c r="V53" s="26">
        <v>75000</v>
      </c>
      <c r="W53" s="26"/>
      <c r="X53" s="26">
        <v>1329000</v>
      </c>
      <c r="Y53" s="26">
        <v>753000</v>
      </c>
      <c r="Z53" s="26"/>
      <c r="AA53" s="26">
        <v>117000</v>
      </c>
      <c r="AB53" s="26"/>
      <c r="AC53" s="26"/>
      <c r="AD53" s="26"/>
      <c r="AE53" s="26">
        <v>98100</v>
      </c>
      <c r="AF53" s="26">
        <v>296500</v>
      </c>
      <c r="AG53" s="26">
        <v>893000</v>
      </c>
      <c r="AH53" s="27">
        <f t="shared" si="0"/>
        <v>23066200</v>
      </c>
      <c r="AI53" s="43">
        <v>2.72</v>
      </c>
      <c r="AJ53" s="44">
        <v>0.4</v>
      </c>
      <c r="AK53" s="52"/>
      <c r="AL53" s="27"/>
      <c r="AM53" s="138"/>
      <c r="AN53" s="139"/>
      <c r="AO53" s="139"/>
      <c r="AP53" s="140"/>
    </row>
    <row r="54" spans="1:47" s="99" customFormat="1" ht="24.95" customHeight="1" x14ac:dyDescent="0.25">
      <c r="A54" s="20">
        <v>47</v>
      </c>
      <c r="B54" s="92">
        <v>43436</v>
      </c>
      <c r="C54" s="93">
        <v>43436</v>
      </c>
      <c r="D54" s="94"/>
      <c r="E54" s="95"/>
      <c r="F54" s="50">
        <v>222000</v>
      </c>
      <c r="G54" s="50"/>
      <c r="H54" s="50"/>
      <c r="I54" s="50"/>
      <c r="J54" s="96"/>
      <c r="K54" s="50"/>
      <c r="L54" s="96"/>
      <c r="M54" s="50">
        <v>154000</v>
      </c>
      <c r="N54" s="50">
        <v>15000</v>
      </c>
      <c r="O54" s="50"/>
      <c r="P54" s="50">
        <v>1000</v>
      </c>
      <c r="Q54" s="50">
        <v>2000</v>
      </c>
      <c r="R54" s="50">
        <v>1279000</v>
      </c>
      <c r="S54" s="50">
        <v>75000</v>
      </c>
      <c r="T54" s="50"/>
      <c r="U54" s="50"/>
      <c r="V54" s="96"/>
      <c r="W54" s="100"/>
      <c r="X54" s="50"/>
      <c r="Y54" s="50"/>
      <c r="Z54" s="50"/>
      <c r="AA54" s="50"/>
      <c r="AB54" s="50"/>
      <c r="AC54" s="50"/>
      <c r="AD54" s="50"/>
      <c r="AE54" s="50"/>
      <c r="AF54" s="50">
        <v>54000</v>
      </c>
      <c r="AG54" s="50">
        <v>250000</v>
      </c>
      <c r="AH54" s="97">
        <f t="shared" si="0"/>
        <v>2052000</v>
      </c>
      <c r="AI54" s="88">
        <v>0.77</v>
      </c>
      <c r="AJ54" s="89">
        <v>0.14000000000000001</v>
      </c>
      <c r="AK54" s="98"/>
      <c r="AL54" s="97"/>
      <c r="AM54" s="135"/>
      <c r="AN54" s="136"/>
      <c r="AO54" s="136"/>
      <c r="AP54" s="137"/>
    </row>
    <row r="55" spans="1:47" s="99" customFormat="1" ht="24.95" customHeight="1" x14ac:dyDescent="0.25">
      <c r="A55" s="20">
        <v>48</v>
      </c>
      <c r="B55" s="92">
        <v>43455</v>
      </c>
      <c r="C55" s="93">
        <v>43456</v>
      </c>
      <c r="D55" s="94"/>
      <c r="E55" s="95"/>
      <c r="F55" s="50">
        <v>267000</v>
      </c>
      <c r="G55" s="50"/>
      <c r="H55" s="50">
        <v>516000</v>
      </c>
      <c r="I55" s="50"/>
      <c r="J55" s="96"/>
      <c r="K55" s="50">
        <v>979000</v>
      </c>
      <c r="L55" s="96"/>
      <c r="M55" s="50">
        <v>269000</v>
      </c>
      <c r="N55" s="50">
        <v>172000</v>
      </c>
      <c r="O55" s="50">
        <v>5000</v>
      </c>
      <c r="P55" s="50">
        <v>387000</v>
      </c>
      <c r="Q55" s="50">
        <v>106000</v>
      </c>
      <c r="R55" s="50">
        <v>4719000</v>
      </c>
      <c r="S55" s="50">
        <v>1525000</v>
      </c>
      <c r="T55" s="50"/>
      <c r="U55" s="50">
        <v>15000</v>
      </c>
      <c r="V55" s="96"/>
      <c r="W55" s="96"/>
      <c r="X55" s="50"/>
      <c r="Y55" s="50">
        <v>585000</v>
      </c>
      <c r="Z55" s="50"/>
      <c r="AA55" s="50">
        <v>262000</v>
      </c>
      <c r="AB55" s="50"/>
      <c r="AC55" s="50"/>
      <c r="AD55" s="50"/>
      <c r="AE55" s="50">
        <v>1000</v>
      </c>
      <c r="AF55" s="50">
        <v>152000</v>
      </c>
      <c r="AG55" s="96">
        <v>304000</v>
      </c>
      <c r="AH55" s="97">
        <f t="shared" si="0"/>
        <v>10264000</v>
      </c>
      <c r="AI55" s="88">
        <v>1.31</v>
      </c>
      <c r="AJ55" s="89">
        <v>0.43</v>
      </c>
      <c r="AK55" s="98"/>
      <c r="AL55" s="97"/>
      <c r="AM55" s="135"/>
      <c r="AN55" s="136"/>
      <c r="AO55" s="136"/>
      <c r="AP55" s="137"/>
    </row>
    <row r="56" spans="1:47" s="99" customFormat="1" ht="24.95" customHeight="1" x14ac:dyDescent="0.25">
      <c r="A56" s="20">
        <v>49</v>
      </c>
      <c r="B56" s="92">
        <v>43462</v>
      </c>
      <c r="C56" s="93">
        <v>43462</v>
      </c>
      <c r="D56" s="94"/>
      <c r="E56" s="95"/>
      <c r="F56" s="50">
        <v>61000</v>
      </c>
      <c r="G56" s="50"/>
      <c r="H56" s="50"/>
      <c r="I56" s="50"/>
      <c r="J56" s="96"/>
      <c r="K56" s="50">
        <v>259000</v>
      </c>
      <c r="L56" s="96"/>
      <c r="M56" s="50">
        <v>71000</v>
      </c>
      <c r="N56" s="50">
        <v>34000</v>
      </c>
      <c r="O56" s="50"/>
      <c r="P56" s="50">
        <v>8000</v>
      </c>
      <c r="Q56" s="50">
        <v>14000</v>
      </c>
      <c r="R56" s="50">
        <v>679000</v>
      </c>
      <c r="S56" s="50">
        <v>841000</v>
      </c>
      <c r="T56" s="50"/>
      <c r="U56" s="50"/>
      <c r="V56" s="96"/>
      <c r="W56" s="96"/>
      <c r="X56" s="50"/>
      <c r="Y56" s="50"/>
      <c r="Z56" s="50"/>
      <c r="AA56" s="50">
        <v>24000</v>
      </c>
      <c r="AB56" s="50"/>
      <c r="AC56" s="50"/>
      <c r="AD56" s="50"/>
      <c r="AE56" s="50"/>
      <c r="AF56" s="50"/>
      <c r="AG56" s="96"/>
      <c r="AH56" s="97">
        <f t="shared" si="0"/>
        <v>1991000</v>
      </c>
      <c r="AI56" s="88">
        <v>0.87</v>
      </c>
      <c r="AJ56" s="89">
        <v>0.31</v>
      </c>
      <c r="AK56" s="98"/>
      <c r="AL56" s="97"/>
      <c r="AM56" s="135"/>
      <c r="AN56" s="136"/>
      <c r="AO56" s="136"/>
      <c r="AP56" s="137"/>
    </row>
    <row r="57" spans="1:47" s="99" customFormat="1" ht="24.95" customHeight="1" x14ac:dyDescent="0.25">
      <c r="A57" s="20">
        <v>50</v>
      </c>
      <c r="B57" s="92"/>
      <c r="C57" s="93"/>
      <c r="D57" s="94"/>
      <c r="E57" s="95"/>
      <c r="F57" s="50"/>
      <c r="G57" s="50"/>
      <c r="H57" s="50"/>
      <c r="I57" s="50"/>
      <c r="J57" s="96"/>
      <c r="K57" s="50"/>
      <c r="L57" s="96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96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97">
        <f t="shared" si="0"/>
        <v>0</v>
      </c>
      <c r="AI57" s="88"/>
      <c r="AJ57" s="89"/>
      <c r="AK57" s="98"/>
      <c r="AL57" s="97"/>
      <c r="AM57" s="135"/>
      <c r="AN57" s="136"/>
      <c r="AO57" s="136"/>
      <c r="AP57" s="137"/>
    </row>
    <row r="58" spans="1:47" ht="24.95" customHeight="1" x14ac:dyDescent="0.25">
      <c r="A58" s="20">
        <v>51</v>
      </c>
      <c r="B58" s="13"/>
      <c r="C58" s="59"/>
      <c r="D58" s="46"/>
      <c r="E58" s="22"/>
      <c r="F58" s="26"/>
      <c r="G58" s="26"/>
      <c r="H58" s="26"/>
      <c r="I58" s="26"/>
      <c r="J58" s="42"/>
      <c r="K58" s="26"/>
      <c r="L58" s="42"/>
      <c r="M58" s="50"/>
      <c r="N58" s="26"/>
      <c r="O58" s="26"/>
      <c r="P58" s="26"/>
      <c r="Q58" s="26"/>
      <c r="R58" s="48"/>
      <c r="S58" s="26"/>
      <c r="T58" s="26"/>
      <c r="U58" s="26"/>
      <c r="V58" s="48"/>
      <c r="W58" s="48"/>
      <c r="X58" s="48"/>
      <c r="Y58" s="48"/>
      <c r="Z58" s="26"/>
      <c r="AA58" s="26"/>
      <c r="AB58" s="26"/>
      <c r="AC58" s="26"/>
      <c r="AD58" s="26"/>
      <c r="AE58" s="26"/>
      <c r="AF58" s="26"/>
      <c r="AG58" s="26"/>
      <c r="AH58" s="27">
        <f t="shared" si="0"/>
        <v>0</v>
      </c>
      <c r="AI58" s="43"/>
      <c r="AJ58" s="44"/>
      <c r="AK58" s="52"/>
      <c r="AL58" s="27"/>
      <c r="AM58" s="138"/>
      <c r="AN58" s="139"/>
      <c r="AO58" s="139"/>
      <c r="AP58" s="140"/>
    </row>
    <row r="59" spans="1:47" ht="24.95" customHeight="1" x14ac:dyDescent="0.25">
      <c r="A59" s="20">
        <v>52</v>
      </c>
      <c r="B59" s="13"/>
      <c r="C59" s="59"/>
      <c r="D59" s="46"/>
      <c r="E59" s="22"/>
      <c r="F59" s="26"/>
      <c r="G59" s="26"/>
      <c r="H59" s="42"/>
      <c r="I59" s="26"/>
      <c r="J59" s="42"/>
      <c r="K59" s="26"/>
      <c r="L59" s="42"/>
      <c r="M59" s="42"/>
      <c r="N59" s="26"/>
      <c r="O59" s="26"/>
      <c r="P59" s="26"/>
      <c r="Q59" s="26"/>
      <c r="R59" s="48"/>
      <c r="S59" s="26"/>
      <c r="T59" s="26"/>
      <c r="U59" s="26"/>
      <c r="V59" s="48"/>
      <c r="W59" s="42"/>
      <c r="X59" s="48"/>
      <c r="Y59" s="26"/>
      <c r="Z59" s="26"/>
      <c r="AA59" s="26"/>
      <c r="AB59" s="26"/>
      <c r="AC59" s="26"/>
      <c r="AD59" s="26"/>
      <c r="AE59" s="26"/>
      <c r="AF59" s="26"/>
      <c r="AG59" s="26"/>
      <c r="AH59" s="27">
        <f t="shared" si="0"/>
        <v>0</v>
      </c>
      <c r="AI59" s="43"/>
      <c r="AJ59" s="44"/>
      <c r="AK59" s="52"/>
      <c r="AL59" s="27"/>
      <c r="AM59" s="138"/>
      <c r="AN59" s="139"/>
      <c r="AO59" s="139"/>
      <c r="AP59" s="140"/>
    </row>
    <row r="60" spans="1:47" ht="24.95" customHeight="1" x14ac:dyDescent="0.25">
      <c r="A60" s="20">
        <v>53</v>
      </c>
      <c r="B60" s="13"/>
      <c r="C60" s="59"/>
      <c r="D60" s="46"/>
      <c r="E60" s="22"/>
      <c r="F60" s="26"/>
      <c r="G60" s="26"/>
      <c r="H60" s="26"/>
      <c r="I60" s="26"/>
      <c r="J60" s="42"/>
      <c r="K60" s="26"/>
      <c r="L60" s="42"/>
      <c r="M60" s="26"/>
      <c r="N60" s="26"/>
      <c r="O60" s="26"/>
      <c r="P60" s="26"/>
      <c r="Q60" s="26"/>
      <c r="R60" s="48"/>
      <c r="S60" s="26"/>
      <c r="T60" s="26"/>
      <c r="U60" s="26"/>
      <c r="V60" s="26"/>
      <c r="W60" s="48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7">
        <f t="shared" si="0"/>
        <v>0</v>
      </c>
      <c r="AI60" s="43"/>
      <c r="AJ60" s="44"/>
      <c r="AK60" s="52"/>
      <c r="AL60" s="27"/>
      <c r="AM60" s="138"/>
      <c r="AN60" s="139"/>
      <c r="AO60" s="139"/>
      <c r="AP60" s="140"/>
      <c r="AU60" s="87"/>
    </row>
    <row r="61" spans="1:47" ht="24.95" customHeight="1" x14ac:dyDescent="0.25">
      <c r="A61" s="20">
        <v>54</v>
      </c>
      <c r="B61" s="13"/>
      <c r="C61" s="13"/>
      <c r="D61" s="46"/>
      <c r="E61" s="22"/>
      <c r="F61" s="26"/>
      <c r="G61" s="26"/>
      <c r="H61" s="26"/>
      <c r="I61" s="26"/>
      <c r="J61" s="26"/>
      <c r="K61" s="26"/>
      <c r="L61" s="42"/>
      <c r="M61" s="26"/>
      <c r="N61" s="26"/>
      <c r="O61" s="26"/>
      <c r="P61" s="26"/>
      <c r="Q61" s="26"/>
      <c r="R61" s="26"/>
      <c r="S61" s="48"/>
      <c r="T61" s="26"/>
      <c r="U61" s="48"/>
      <c r="V61" s="42"/>
      <c r="W61" s="42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7">
        <f t="shared" si="0"/>
        <v>0</v>
      </c>
      <c r="AI61" s="43"/>
      <c r="AJ61" s="44"/>
      <c r="AK61" s="52"/>
      <c r="AL61" s="27"/>
      <c r="AM61" s="138"/>
      <c r="AN61" s="139"/>
      <c r="AO61" s="139"/>
      <c r="AP61" s="140"/>
    </row>
    <row r="62" spans="1:47" ht="24.95" customHeight="1" x14ac:dyDescent="0.25">
      <c r="A62" s="20">
        <v>55</v>
      </c>
      <c r="B62" s="13"/>
      <c r="C62" s="13"/>
      <c r="D62" s="46"/>
      <c r="E62" s="22"/>
      <c r="F62" s="26"/>
      <c r="G62" s="26"/>
      <c r="H62" s="26"/>
      <c r="I62" s="26"/>
      <c r="J62" s="26"/>
      <c r="K62" s="26"/>
      <c r="L62" s="42"/>
      <c r="M62" s="26"/>
      <c r="N62" s="26"/>
      <c r="O62" s="26"/>
      <c r="P62" s="26"/>
      <c r="Q62" s="26"/>
      <c r="R62" s="26"/>
      <c r="S62" s="26"/>
      <c r="T62" s="26"/>
      <c r="U62" s="26"/>
      <c r="V62" s="48"/>
      <c r="W62" s="48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7">
        <f t="shared" si="0"/>
        <v>0</v>
      </c>
      <c r="AI62" s="43"/>
      <c r="AJ62" s="44"/>
      <c r="AK62" s="52"/>
      <c r="AL62" s="27"/>
      <c r="AM62" s="138"/>
      <c r="AN62" s="139"/>
      <c r="AO62" s="139"/>
      <c r="AP62" s="140"/>
    </row>
    <row r="63" spans="1:47" ht="24.95" customHeight="1" x14ac:dyDescent="0.25">
      <c r="A63" s="20">
        <v>56</v>
      </c>
      <c r="B63" s="13"/>
      <c r="C63" s="13"/>
      <c r="D63" s="46"/>
      <c r="E63" s="22"/>
      <c r="F63" s="26"/>
      <c r="G63" s="26"/>
      <c r="H63" s="26"/>
      <c r="I63" s="26"/>
      <c r="J63" s="26"/>
      <c r="K63" s="26"/>
      <c r="L63" s="42"/>
      <c r="M63" s="26"/>
      <c r="N63" s="26"/>
      <c r="O63" s="26"/>
      <c r="P63" s="26"/>
      <c r="Q63" s="26"/>
      <c r="R63" s="48"/>
      <c r="S63" s="26"/>
      <c r="T63" s="26"/>
      <c r="U63" s="26"/>
      <c r="V63" s="48"/>
      <c r="W63" s="42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7">
        <f t="shared" si="0"/>
        <v>0</v>
      </c>
      <c r="AI63" s="43"/>
      <c r="AJ63" s="44"/>
      <c r="AK63" s="52"/>
      <c r="AL63" s="27"/>
      <c r="AM63" s="138"/>
      <c r="AN63" s="139"/>
      <c r="AO63" s="139"/>
      <c r="AP63" s="140"/>
    </row>
    <row r="64" spans="1:47" ht="24.95" customHeight="1" x14ac:dyDescent="0.25">
      <c r="A64" s="20">
        <v>57</v>
      </c>
      <c r="B64" s="13"/>
      <c r="C64" s="13"/>
      <c r="D64" s="46"/>
      <c r="E64" s="22"/>
      <c r="F64" s="26"/>
      <c r="G64" s="26"/>
      <c r="H64" s="26"/>
      <c r="I64" s="26"/>
      <c r="J64" s="26"/>
      <c r="K64" s="26"/>
      <c r="L64" s="42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7">
        <f t="shared" si="0"/>
        <v>0</v>
      </c>
      <c r="AI64" s="43"/>
      <c r="AJ64" s="44"/>
      <c r="AK64" s="52"/>
      <c r="AL64" s="27"/>
      <c r="AM64" s="138"/>
      <c r="AN64" s="139"/>
      <c r="AO64" s="139"/>
      <c r="AP64" s="140"/>
    </row>
    <row r="65" spans="1:42" ht="24.95" customHeight="1" x14ac:dyDescent="0.25">
      <c r="A65" s="20">
        <v>58</v>
      </c>
      <c r="B65" s="13"/>
      <c r="C65" s="13"/>
      <c r="D65" s="46"/>
      <c r="E65" s="22"/>
      <c r="F65" s="26"/>
      <c r="G65" s="26"/>
      <c r="H65" s="26"/>
      <c r="I65" s="26"/>
      <c r="J65" s="26"/>
      <c r="K65" s="26"/>
      <c r="L65" s="42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7">
        <f t="shared" si="0"/>
        <v>0</v>
      </c>
      <c r="AI65" s="43"/>
      <c r="AJ65" s="44"/>
      <c r="AK65" s="52"/>
      <c r="AL65" s="27"/>
      <c r="AM65" s="138"/>
      <c r="AN65" s="139"/>
      <c r="AO65" s="139"/>
      <c r="AP65" s="140"/>
    </row>
    <row r="66" spans="1:42" ht="24.95" customHeight="1" x14ac:dyDescent="0.25">
      <c r="A66" s="20">
        <v>59</v>
      </c>
      <c r="B66" s="13"/>
      <c r="C66" s="13"/>
      <c r="D66" s="46"/>
      <c r="E66" s="22"/>
      <c r="F66" s="26"/>
      <c r="G66" s="26"/>
      <c r="H66" s="26"/>
      <c r="I66" s="26"/>
      <c r="J66" s="26"/>
      <c r="K66" s="26"/>
      <c r="L66" s="42"/>
      <c r="M66" s="26"/>
      <c r="N66" s="26"/>
      <c r="O66" s="26"/>
      <c r="P66" s="26"/>
      <c r="Q66" s="26"/>
      <c r="R66" s="48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7">
        <f t="shared" si="0"/>
        <v>0</v>
      </c>
      <c r="AI66" s="43"/>
      <c r="AJ66" s="44"/>
      <c r="AK66" s="52"/>
      <c r="AL66" s="27"/>
      <c r="AM66" s="138"/>
      <c r="AN66" s="139"/>
      <c r="AO66" s="139"/>
      <c r="AP66" s="140"/>
    </row>
    <row r="67" spans="1:42" ht="24.95" customHeight="1" x14ac:dyDescent="0.25">
      <c r="A67" s="20">
        <v>60</v>
      </c>
      <c r="B67" s="13"/>
      <c r="C67" s="59"/>
      <c r="D67" s="21"/>
      <c r="E67" s="22"/>
      <c r="F67" s="26"/>
      <c r="G67" s="26"/>
      <c r="H67" s="26"/>
      <c r="I67" s="26"/>
      <c r="J67" s="26"/>
      <c r="K67" s="26"/>
      <c r="L67" s="42"/>
      <c r="M67" s="26"/>
      <c r="N67" s="26"/>
      <c r="O67" s="26"/>
      <c r="P67" s="26"/>
      <c r="Q67" s="26"/>
      <c r="R67" s="48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7">
        <f t="shared" si="0"/>
        <v>0</v>
      </c>
      <c r="AI67" s="43"/>
      <c r="AJ67" s="44"/>
      <c r="AK67" s="52"/>
      <c r="AL67" s="27"/>
      <c r="AM67" s="138"/>
      <c r="AN67" s="139"/>
      <c r="AO67" s="139"/>
      <c r="AP67" s="140"/>
    </row>
    <row r="68" spans="1:42" ht="24.95" customHeight="1" x14ac:dyDescent="0.25">
      <c r="A68" s="20">
        <v>61</v>
      </c>
      <c r="B68" s="13"/>
      <c r="C68" s="60"/>
      <c r="D68" s="21"/>
      <c r="E68" s="22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7">
        <f t="shared" si="0"/>
        <v>0</v>
      </c>
      <c r="AI68" s="11"/>
      <c r="AJ68" s="12"/>
      <c r="AK68" s="52"/>
      <c r="AL68" s="27"/>
      <c r="AM68" s="138"/>
      <c r="AN68" s="139"/>
      <c r="AO68" s="139"/>
      <c r="AP68" s="140"/>
    </row>
    <row r="69" spans="1:42" ht="24.95" customHeight="1" x14ac:dyDescent="0.25">
      <c r="A69" s="20">
        <v>62</v>
      </c>
      <c r="B69" s="13"/>
      <c r="C69" s="60"/>
      <c r="D69" s="21"/>
      <c r="E69" s="22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7">
        <f t="shared" si="0"/>
        <v>0</v>
      </c>
      <c r="AI69" s="11"/>
      <c r="AJ69" s="12"/>
      <c r="AK69" s="52"/>
      <c r="AL69" s="27"/>
      <c r="AM69" s="138"/>
      <c r="AN69" s="139"/>
      <c r="AO69" s="139"/>
      <c r="AP69" s="140"/>
    </row>
    <row r="70" spans="1:42" ht="24.95" customHeight="1" x14ac:dyDescent="0.25">
      <c r="A70" s="20">
        <v>63</v>
      </c>
      <c r="B70" s="13"/>
      <c r="C70" s="60"/>
      <c r="D70" s="28"/>
      <c r="E70" s="29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1">
        <f t="shared" si="0"/>
        <v>0</v>
      </c>
      <c r="AI70" s="18"/>
      <c r="AJ70" s="12"/>
      <c r="AK70" s="52"/>
      <c r="AL70" s="27"/>
      <c r="AM70" s="138"/>
      <c r="AN70" s="139"/>
      <c r="AO70" s="139"/>
      <c r="AP70" s="140"/>
    </row>
    <row r="71" spans="1:42" ht="24.95" customHeight="1" thickBot="1" x14ac:dyDescent="0.3">
      <c r="A71" s="76"/>
      <c r="B71" s="62"/>
      <c r="C71" s="58" t="s">
        <v>6</v>
      </c>
      <c r="D71" s="55">
        <f t="shared" ref="D71:P71" si="1">SUM(D8:D70)</f>
        <v>0</v>
      </c>
      <c r="E71" s="56">
        <f t="shared" si="1"/>
        <v>0</v>
      </c>
      <c r="F71" s="56">
        <f t="shared" si="1"/>
        <v>10113000</v>
      </c>
      <c r="G71" s="56">
        <f t="shared" si="1"/>
        <v>738000</v>
      </c>
      <c r="H71" s="56">
        <f t="shared" si="1"/>
        <v>18072000</v>
      </c>
      <c r="I71" s="56">
        <f t="shared" si="1"/>
        <v>0</v>
      </c>
      <c r="J71" s="56">
        <f t="shared" si="1"/>
        <v>0</v>
      </c>
      <c r="K71" s="56">
        <f t="shared" si="1"/>
        <v>47704000</v>
      </c>
      <c r="L71" s="56">
        <f t="shared" si="1"/>
        <v>0</v>
      </c>
      <c r="M71" s="56">
        <f t="shared" si="1"/>
        <v>5350000</v>
      </c>
      <c r="N71" s="56">
        <f t="shared" si="1"/>
        <v>3743000</v>
      </c>
      <c r="O71" s="56">
        <f t="shared" si="1"/>
        <v>189500</v>
      </c>
      <c r="P71" s="56">
        <f t="shared" si="1"/>
        <v>8102400</v>
      </c>
      <c r="Q71" s="56">
        <f t="shared" ref="Q71:AI71" si="2">SUM(Q8:Q70)</f>
        <v>2441200</v>
      </c>
      <c r="R71" s="56">
        <f t="shared" si="2"/>
        <v>107433000</v>
      </c>
      <c r="S71" s="56">
        <f t="shared" si="2"/>
        <v>30509000</v>
      </c>
      <c r="T71" s="56">
        <f t="shared" si="2"/>
        <v>0</v>
      </c>
      <c r="U71" s="56">
        <f t="shared" si="2"/>
        <v>14448000</v>
      </c>
      <c r="V71" s="56">
        <f t="shared" si="2"/>
        <v>5822000</v>
      </c>
      <c r="W71" s="56">
        <f t="shared" si="2"/>
        <v>69000</v>
      </c>
      <c r="X71" s="56">
        <f t="shared" si="2"/>
        <v>10482000</v>
      </c>
      <c r="Y71" s="56">
        <f t="shared" si="2"/>
        <v>11133000</v>
      </c>
      <c r="Z71" s="56">
        <f t="shared" si="2"/>
        <v>126000</v>
      </c>
      <c r="AA71" s="56">
        <f t="shared" si="2"/>
        <v>3039900</v>
      </c>
      <c r="AB71" s="56">
        <f t="shared" si="2"/>
        <v>179400</v>
      </c>
      <c r="AC71" s="56">
        <f t="shared" si="2"/>
        <v>31000</v>
      </c>
      <c r="AD71" s="56">
        <f t="shared" si="2"/>
        <v>121000</v>
      </c>
      <c r="AE71" s="56">
        <f t="shared" si="2"/>
        <v>382400</v>
      </c>
      <c r="AF71" s="56">
        <f t="shared" si="2"/>
        <v>4329900</v>
      </c>
      <c r="AG71" s="56">
        <f t="shared" si="2"/>
        <v>5927000</v>
      </c>
      <c r="AH71" s="57">
        <f t="shared" si="2"/>
        <v>290485700</v>
      </c>
      <c r="AI71" s="65">
        <f t="shared" si="2"/>
        <v>45.33</v>
      </c>
      <c r="AJ71" s="14"/>
      <c r="AK71" s="66">
        <v>337570000</v>
      </c>
      <c r="AL71" s="67">
        <f>AK71/(AK71+AH71)</f>
        <v>0.53748417536852222</v>
      </c>
    </row>
    <row r="72" spans="1:42" ht="15" thickTop="1" x14ac:dyDescent="0.2">
      <c r="A72" s="9"/>
      <c r="B72" s="63"/>
      <c r="C72" s="61"/>
      <c r="D72" s="15"/>
      <c r="E72" s="14"/>
      <c r="F72" s="14"/>
      <c r="G72" s="14"/>
      <c r="H72" s="14">
        <v>0</v>
      </c>
      <c r="I72" s="14"/>
      <c r="J72" s="14"/>
      <c r="K72" s="14"/>
      <c r="L72" s="14"/>
      <c r="M72" s="14"/>
      <c r="N72" s="14"/>
      <c r="O72" s="14"/>
    </row>
    <row r="73" spans="1:42" ht="15" x14ac:dyDescent="0.25">
      <c r="A73" s="9"/>
      <c r="B73" s="64"/>
      <c r="H73" s="9">
        <v>0</v>
      </c>
      <c r="AO73" s="19" t="s">
        <v>22</v>
      </c>
    </row>
    <row r="74" spans="1:42" x14ac:dyDescent="0.2">
      <c r="H74" s="9">
        <v>0</v>
      </c>
    </row>
    <row r="79" spans="1:42" x14ac:dyDescent="0.2">
      <c r="H79" s="49"/>
    </row>
    <row r="80" spans="1:42" x14ac:dyDescent="0.2">
      <c r="H80" s="49"/>
    </row>
    <row r="84" spans="8:34" x14ac:dyDescent="0.2">
      <c r="H84" s="49"/>
    </row>
    <row r="85" spans="8:34" x14ac:dyDescent="0.2">
      <c r="H85" s="9">
        <v>0</v>
      </c>
    </row>
    <row r="87" spans="8:34" x14ac:dyDescent="0.2">
      <c r="AG87" s="87"/>
    </row>
    <row r="90" spans="8:34" x14ac:dyDescent="0.2">
      <c r="AC90" s="87"/>
      <c r="AH90" s="87"/>
    </row>
    <row r="91" spans="8:34" x14ac:dyDescent="0.2">
      <c r="AE91" s="87"/>
    </row>
    <row r="96" spans="8:34" x14ac:dyDescent="0.2">
      <c r="AE96" s="91"/>
    </row>
  </sheetData>
  <sheetProtection formatCells="0" formatColumns="0" formatRows="0" insertColumns="0" insertRows="0" insertHyperlinks="0" deleteColumns="0" deleteRows="0" sort="0" autoFilter="0" pivotTables="0"/>
  <mergeCells count="49">
    <mergeCell ref="AM43:AP43"/>
    <mergeCell ref="AM52:AP52"/>
    <mergeCell ref="AK3:AL3"/>
    <mergeCell ref="AM51:AP51"/>
    <mergeCell ref="AM32:AP32"/>
    <mergeCell ref="AM35:AP35"/>
    <mergeCell ref="AM37:AP37"/>
    <mergeCell ref="AM11:AP11"/>
    <mergeCell ref="AM12:AP12"/>
    <mergeCell ref="AM39:AP39"/>
    <mergeCell ref="AM44:AP44"/>
    <mergeCell ref="AM48:AP48"/>
    <mergeCell ref="AM50:AP50"/>
    <mergeCell ref="AM40:AP40"/>
    <mergeCell ref="AM41:AP41"/>
    <mergeCell ref="AM42:AP42"/>
    <mergeCell ref="AM70:AP70"/>
    <mergeCell ref="AM57:AP57"/>
    <mergeCell ref="AM58:AP58"/>
    <mergeCell ref="AM59:AP59"/>
    <mergeCell ref="AM64:AP64"/>
    <mergeCell ref="AM65:AP65"/>
    <mergeCell ref="AM66:AP66"/>
    <mergeCell ref="AM68:AP68"/>
    <mergeCell ref="AM60:AP60"/>
    <mergeCell ref="AM61:AP61"/>
    <mergeCell ref="AM67:AP67"/>
    <mergeCell ref="AM62:AP62"/>
    <mergeCell ref="AM69:AP69"/>
    <mergeCell ref="AM13:AP13"/>
    <mergeCell ref="AM3:AP7"/>
    <mergeCell ref="AM33:AP33"/>
    <mergeCell ref="AI3:AJ3"/>
    <mergeCell ref="AM30:AP30"/>
    <mergeCell ref="AM31:AP31"/>
    <mergeCell ref="AM15:AP15"/>
    <mergeCell ref="AM20:AP20"/>
    <mergeCell ref="A3:C3"/>
    <mergeCell ref="A1:AO1"/>
    <mergeCell ref="A2:AO2"/>
    <mergeCell ref="AM10:AP10"/>
    <mergeCell ref="AM8:AP8"/>
    <mergeCell ref="AM9:AP9"/>
    <mergeCell ref="D3:AH3"/>
    <mergeCell ref="AM55:AP55"/>
    <mergeCell ref="AM63:AP63"/>
    <mergeCell ref="AM56:AP56"/>
    <mergeCell ref="AM53:AP53"/>
    <mergeCell ref="AM54:AP54"/>
  </mergeCells>
  <phoneticPr fontId="0" type="noConversion"/>
  <conditionalFormatting sqref="D7:AG7 AI51:AM51 AI52:AP70 AI8:AP32 AI34:AP50 AI33:AM33 B8:AG70">
    <cfRule type="cellIs" dxfId="1" priority="3" operator="equal">
      <formula>$AJ$72</formula>
    </cfRule>
  </conditionalFormatting>
  <conditionalFormatting sqref="D5:AG5">
    <cfRule type="cellIs" dxfId="0" priority="6" operator="equal">
      <formula>#REF!</formula>
    </cfRule>
  </conditionalFormatting>
  <printOptions horizontalCentered="1"/>
  <pageMargins left="0.25" right="0.05" top="0.05" bottom="0" header="0.5" footer="0.25"/>
  <pageSetup paperSize="54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CSOFLOWS18</vt:lpstr>
    </vt:vector>
  </TitlesOfParts>
  <Company>Maine 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Mclaughlin</dc:creator>
  <cp:lastModifiedBy>Dennis Welch</cp:lastModifiedBy>
  <cp:lastPrinted>2017-04-04T16:01:34Z</cp:lastPrinted>
  <dcterms:created xsi:type="dcterms:W3CDTF">1998-08-11T21:13:06Z</dcterms:created>
  <dcterms:modified xsi:type="dcterms:W3CDTF">2019-01-30T14:05:52Z</dcterms:modified>
</cp:coreProperties>
</file>