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BEP\0 CBEP Program Files\4. Toxics &amp; Dredging\Sediment Toxics &amp; Analysis\Casco Bay sediment contam studies, 3 events\Ramboll Environ 2016\Final report\"/>
    </mc:Choice>
  </mc:AlternateContent>
  <bookViews>
    <workbookView xWindow="0" yWindow="0" windowWidth="16332" windowHeight="7416" tabRatio="910" firstSheet="4" activeTab="9"/>
  </bookViews>
  <sheets>
    <sheet name="Table 1. Sample Collection" sheetId="12" r:id="rId1"/>
    <sheet name="Table 2. Analyte count" sheetId="3" r:id="rId2"/>
    <sheet name="Table 3. Methods and DLs" sheetId="8" r:id="rId3"/>
    <sheet name="Table 4. Sum Groups" sheetId="7" r:id="rId4"/>
    <sheet name="Table 5. Bay-wide stats" sheetId="9" r:id="rId5"/>
    <sheet name="Table 6. Regional stats" sheetId="10" r:id="rId6"/>
    <sheet name="Table 7. Bay-wide screening" sheetId="5" r:id="rId7"/>
    <sheet name="Table 8. Regional screening" sheetId="6" r:id="rId8"/>
    <sheet name="Table 9. ANOVA results" sheetId="4" r:id="rId9"/>
    <sheet name="Table 10. GOM stats" sheetId="11" r:id="rId10"/>
    <sheet name="Table 11. GOM ANOVA results" sheetId="13" r:id="rId11"/>
    <sheet name="Table 12. Overall Summary" sheetId="15" r:id="rId12"/>
  </sheets>
  <definedNames>
    <definedName name="_xlnm._FilterDatabase" localSheetId="9" hidden="1">'Table 10. GOM stats'!$A$5:$S$59</definedName>
    <definedName name="_xlnm._FilterDatabase" localSheetId="10" hidden="1">'Table 11. GOM ANOVA results'!$A$4:$G$5</definedName>
    <definedName name="_xlnm._FilterDatabase" localSheetId="11" hidden="1">'Table 12. Overall Summary'!$A$4:$G$5</definedName>
    <definedName name="_xlnm._FilterDatabase" localSheetId="4" hidden="1">'Table 5. Bay-wide stats'!$A$4:$W$190</definedName>
    <definedName name="_xlnm._FilterDatabase" localSheetId="5" hidden="1">'Table 6. Regional stats'!$A$4:$O$853</definedName>
    <definedName name="_xlnm._FilterDatabase" localSheetId="6" hidden="1">'Table 7. Bay-wide screening'!$A$4:$W$36</definedName>
    <definedName name="_xlnm._FilterDatabase" localSheetId="7" hidden="1">'Table 8. Regional screening'!$A$4:$X$164</definedName>
    <definedName name="_xlnm._FilterDatabase" localSheetId="8" hidden="1">'Table 9. ANOVA results'!$A$4:$K$5</definedName>
    <definedName name="_xlnm.Print_Area" localSheetId="9">'Table 10. GOM stats'!$A$1:$S$67</definedName>
    <definedName name="_xlnm.Print_Area" localSheetId="10">'Table 11. GOM ANOVA results'!$A$1:$G$37</definedName>
    <definedName name="_xlnm.Print_Area" localSheetId="11">'Table 12. Overall Summary'!$A$1:$D$19</definedName>
    <definedName name="_xlnm.Print_Area" localSheetId="1">'Table 2. Analyte count'!$A$1:$E$243</definedName>
    <definedName name="_xlnm.Print_Area" localSheetId="3">'Table 4. Sum Groups'!$A$1:$B$30</definedName>
    <definedName name="_xlnm.Print_Area" localSheetId="4">'Table 5. Bay-wide stats'!$B$1:$T$203</definedName>
    <definedName name="_xlnm.Print_Area" localSheetId="5">'Table 6. Regional stats'!$B$1:$U$865</definedName>
    <definedName name="_xlnm.Print_Area" localSheetId="6">'Table 7. Bay-wide screening'!$B$1:$Q$49</definedName>
    <definedName name="_xlnm.Print_Area" localSheetId="7">'Table 8. Regional screening'!$A$1:$S$174</definedName>
    <definedName name="_xlnm.Print_Area" localSheetId="8">'Table 9. ANOVA results'!$A$1:$K$42</definedName>
    <definedName name="_xlnm.Print_Titles" localSheetId="9">'Table 10. GOM stats'!$1:$5</definedName>
    <definedName name="_xlnm.Print_Titles" localSheetId="1">'Table 2. Analyte count'!$1:$6</definedName>
    <definedName name="_xlnm.Print_Titles" localSheetId="4">'Table 5. Bay-wide stats'!$1:$4</definedName>
    <definedName name="_xlnm.Print_Titles" localSheetId="5">'Table 6. Regional stats'!$1:$4</definedName>
    <definedName name="_xlnm.Print_Titles" localSheetId="7">'Table 8. Regional screening'!$1:$4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3" l="1"/>
  <c r="K23" i="4" l="1"/>
  <c r="O40" i="6"/>
  <c r="O41" i="6"/>
  <c r="O42" i="6"/>
  <c r="O43" i="6"/>
  <c r="O44" i="6"/>
  <c r="M12" i="5"/>
  <c r="Q37" i="10"/>
  <c r="R37" i="10"/>
  <c r="S37" i="10"/>
  <c r="T37" i="10"/>
  <c r="U37" i="10"/>
  <c r="Q38" i="10"/>
  <c r="R38" i="10"/>
  <c r="S38" i="10"/>
  <c r="T38" i="10"/>
  <c r="U38" i="10"/>
  <c r="P21" i="9"/>
  <c r="Q21" i="9"/>
  <c r="R21" i="9"/>
  <c r="S21" i="9"/>
  <c r="T21" i="9"/>
  <c r="G26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3" i="13"/>
  <c r="G24" i="13"/>
  <c r="G25" i="13"/>
  <c r="G27" i="13"/>
  <c r="G28" i="13"/>
  <c r="G29" i="13"/>
  <c r="G30" i="13"/>
  <c r="G31" i="13"/>
  <c r="G32" i="13"/>
  <c r="Q6" i="10" l="1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Q35" i="10"/>
  <c r="R35" i="10"/>
  <c r="S35" i="10"/>
  <c r="T35" i="10"/>
  <c r="U35" i="10"/>
  <c r="Q36" i="10"/>
  <c r="R36" i="10"/>
  <c r="S36" i="10"/>
  <c r="T36" i="10"/>
  <c r="U36" i="10"/>
  <c r="Q39" i="10"/>
  <c r="R39" i="10"/>
  <c r="S39" i="10"/>
  <c r="T39" i="10"/>
  <c r="U39" i="10"/>
  <c r="Q40" i="10"/>
  <c r="R40" i="10"/>
  <c r="S40" i="10"/>
  <c r="T40" i="10"/>
  <c r="U40" i="10"/>
  <c r="Q41" i="10"/>
  <c r="R41" i="10"/>
  <c r="S41" i="10"/>
  <c r="T41" i="10"/>
  <c r="U41" i="10"/>
  <c r="Q42" i="10"/>
  <c r="R42" i="10"/>
  <c r="S42" i="10"/>
  <c r="T42" i="10"/>
  <c r="U42" i="10"/>
  <c r="Q43" i="10"/>
  <c r="R43" i="10"/>
  <c r="S43" i="10"/>
  <c r="T43" i="10"/>
  <c r="U43" i="10"/>
  <c r="Q44" i="10"/>
  <c r="R44" i="10"/>
  <c r="S44" i="10"/>
  <c r="T44" i="10"/>
  <c r="U44" i="10"/>
  <c r="Q45" i="10"/>
  <c r="R45" i="10"/>
  <c r="S45" i="10"/>
  <c r="T45" i="10"/>
  <c r="U45" i="10"/>
  <c r="Q46" i="10"/>
  <c r="R46" i="10"/>
  <c r="S46" i="10"/>
  <c r="T46" i="10"/>
  <c r="U46" i="10"/>
  <c r="Q47" i="10"/>
  <c r="R47" i="10"/>
  <c r="S47" i="10"/>
  <c r="T47" i="10"/>
  <c r="U47" i="10"/>
  <c r="Q48" i="10"/>
  <c r="R48" i="10"/>
  <c r="S48" i="10"/>
  <c r="T48" i="10"/>
  <c r="U48" i="10"/>
  <c r="Q49" i="10"/>
  <c r="R49" i="10"/>
  <c r="S49" i="10"/>
  <c r="T49" i="10"/>
  <c r="U49" i="10"/>
  <c r="Q50" i="10"/>
  <c r="R50" i="10"/>
  <c r="S50" i="10"/>
  <c r="T50" i="10"/>
  <c r="U50" i="10"/>
  <c r="Q51" i="10"/>
  <c r="R51" i="10"/>
  <c r="S51" i="10"/>
  <c r="T51" i="10"/>
  <c r="U51" i="10"/>
  <c r="Q52" i="10"/>
  <c r="R52" i="10"/>
  <c r="S52" i="10"/>
  <c r="T52" i="10"/>
  <c r="U52" i="10"/>
  <c r="Q53" i="10"/>
  <c r="R53" i="10"/>
  <c r="S53" i="10"/>
  <c r="T53" i="10"/>
  <c r="U53" i="10"/>
  <c r="Q54" i="10"/>
  <c r="R54" i="10"/>
  <c r="S54" i="10"/>
  <c r="T54" i="10"/>
  <c r="U54" i="10"/>
  <c r="Q55" i="10"/>
  <c r="R55" i="10"/>
  <c r="S55" i="10"/>
  <c r="T55" i="10"/>
  <c r="U55" i="10"/>
  <c r="Q56" i="10"/>
  <c r="R56" i="10"/>
  <c r="S56" i="10"/>
  <c r="T56" i="10"/>
  <c r="U56" i="10"/>
  <c r="Q57" i="10"/>
  <c r="R57" i="10"/>
  <c r="S57" i="10"/>
  <c r="T57" i="10"/>
  <c r="U57" i="10"/>
  <c r="Q58" i="10"/>
  <c r="R58" i="10"/>
  <c r="S58" i="10"/>
  <c r="T58" i="10"/>
  <c r="U58" i="10"/>
  <c r="Q59" i="10"/>
  <c r="R59" i="10"/>
  <c r="S59" i="10"/>
  <c r="T59" i="10"/>
  <c r="U59" i="10"/>
  <c r="Q60" i="10"/>
  <c r="R60" i="10"/>
  <c r="S60" i="10"/>
  <c r="T60" i="10"/>
  <c r="U60" i="10"/>
  <c r="Q61" i="10"/>
  <c r="R61" i="10"/>
  <c r="S61" i="10"/>
  <c r="T61" i="10"/>
  <c r="U61" i="10"/>
  <c r="Q62" i="10"/>
  <c r="R62" i="10"/>
  <c r="S62" i="10"/>
  <c r="T62" i="10"/>
  <c r="U62" i="10"/>
  <c r="Q63" i="10"/>
  <c r="R63" i="10"/>
  <c r="S63" i="10"/>
  <c r="T63" i="10"/>
  <c r="U63" i="10"/>
  <c r="Q64" i="10"/>
  <c r="R64" i="10"/>
  <c r="S64" i="10"/>
  <c r="T64" i="10"/>
  <c r="U64" i="10"/>
  <c r="Q65" i="10"/>
  <c r="R65" i="10"/>
  <c r="S65" i="10"/>
  <c r="T65" i="10"/>
  <c r="U65" i="10"/>
  <c r="Q66" i="10"/>
  <c r="R66" i="10"/>
  <c r="S66" i="10"/>
  <c r="T66" i="10"/>
  <c r="U66" i="10"/>
  <c r="Q67" i="10"/>
  <c r="R67" i="10"/>
  <c r="S67" i="10"/>
  <c r="T67" i="10"/>
  <c r="U67" i="10"/>
  <c r="Q68" i="10"/>
  <c r="R68" i="10"/>
  <c r="S68" i="10"/>
  <c r="T68" i="10"/>
  <c r="U68" i="10"/>
  <c r="Q69" i="10"/>
  <c r="R69" i="10"/>
  <c r="S69" i="10"/>
  <c r="T69" i="10"/>
  <c r="U69" i="10"/>
  <c r="Q70" i="10"/>
  <c r="R70" i="10"/>
  <c r="S70" i="10"/>
  <c r="T70" i="10"/>
  <c r="U70" i="10"/>
  <c r="Q71" i="10"/>
  <c r="R71" i="10"/>
  <c r="S71" i="10"/>
  <c r="T71" i="10"/>
  <c r="U71" i="10"/>
  <c r="Q72" i="10"/>
  <c r="R72" i="10"/>
  <c r="S72" i="10"/>
  <c r="T72" i="10"/>
  <c r="U72" i="10"/>
  <c r="Q73" i="10"/>
  <c r="R73" i="10"/>
  <c r="S73" i="10"/>
  <c r="T73" i="10"/>
  <c r="U73" i="10"/>
  <c r="Q74" i="10"/>
  <c r="R74" i="10"/>
  <c r="S74" i="10"/>
  <c r="T74" i="10"/>
  <c r="U74" i="10"/>
  <c r="Q75" i="10"/>
  <c r="R75" i="10"/>
  <c r="S75" i="10"/>
  <c r="T75" i="10"/>
  <c r="U75" i="10"/>
  <c r="Q76" i="10"/>
  <c r="R76" i="10"/>
  <c r="S76" i="10"/>
  <c r="T76" i="10"/>
  <c r="U76" i="10"/>
  <c r="Q77" i="10"/>
  <c r="R77" i="10"/>
  <c r="S77" i="10"/>
  <c r="T77" i="10"/>
  <c r="U77" i="10"/>
  <c r="Q78" i="10"/>
  <c r="R78" i="10"/>
  <c r="S78" i="10"/>
  <c r="T78" i="10"/>
  <c r="U78" i="10"/>
  <c r="Q79" i="10"/>
  <c r="R79" i="10"/>
  <c r="S79" i="10"/>
  <c r="T79" i="10"/>
  <c r="U79" i="10"/>
  <c r="Q80" i="10"/>
  <c r="R80" i="10"/>
  <c r="S80" i="10"/>
  <c r="T80" i="10"/>
  <c r="U80" i="10"/>
  <c r="Q81" i="10"/>
  <c r="R81" i="10"/>
  <c r="S81" i="10"/>
  <c r="T81" i="10"/>
  <c r="U81" i="10"/>
  <c r="Q82" i="10"/>
  <c r="R82" i="10"/>
  <c r="S82" i="10"/>
  <c r="T82" i="10"/>
  <c r="U82" i="10"/>
  <c r="Q83" i="10"/>
  <c r="R83" i="10"/>
  <c r="S83" i="10"/>
  <c r="T83" i="10"/>
  <c r="U83" i="10"/>
  <c r="Q84" i="10"/>
  <c r="R84" i="10"/>
  <c r="S84" i="10"/>
  <c r="T84" i="10"/>
  <c r="U84" i="10"/>
  <c r="Q85" i="10"/>
  <c r="R85" i="10"/>
  <c r="S85" i="10"/>
  <c r="T85" i="10"/>
  <c r="U85" i="10"/>
  <c r="Q86" i="10"/>
  <c r="R86" i="10"/>
  <c r="S86" i="10"/>
  <c r="T86" i="10"/>
  <c r="U86" i="10"/>
  <c r="Q87" i="10"/>
  <c r="R87" i="10"/>
  <c r="S87" i="10"/>
  <c r="T87" i="10"/>
  <c r="U87" i="10"/>
  <c r="Q88" i="10"/>
  <c r="R88" i="10"/>
  <c r="S88" i="10"/>
  <c r="T88" i="10"/>
  <c r="U88" i="10"/>
  <c r="Q89" i="10"/>
  <c r="R89" i="10"/>
  <c r="S89" i="10"/>
  <c r="T89" i="10"/>
  <c r="U89" i="10"/>
  <c r="Q90" i="10"/>
  <c r="R90" i="10"/>
  <c r="S90" i="10"/>
  <c r="T90" i="10"/>
  <c r="U90" i="10"/>
  <c r="Q91" i="10"/>
  <c r="R91" i="10"/>
  <c r="S91" i="10"/>
  <c r="T91" i="10"/>
  <c r="U91" i="10"/>
  <c r="Q92" i="10"/>
  <c r="R92" i="10"/>
  <c r="S92" i="10"/>
  <c r="T92" i="10"/>
  <c r="U92" i="10"/>
  <c r="Q93" i="10"/>
  <c r="R93" i="10"/>
  <c r="S93" i="10"/>
  <c r="T93" i="10"/>
  <c r="U93" i="10"/>
  <c r="Q94" i="10"/>
  <c r="R94" i="10"/>
  <c r="S94" i="10"/>
  <c r="T94" i="10"/>
  <c r="U94" i="10"/>
  <c r="Q95" i="10"/>
  <c r="R95" i="10"/>
  <c r="S95" i="10"/>
  <c r="T95" i="10"/>
  <c r="U95" i="10"/>
  <c r="Q96" i="10"/>
  <c r="R96" i="10"/>
  <c r="S96" i="10"/>
  <c r="T96" i="10"/>
  <c r="U96" i="10"/>
  <c r="Q97" i="10"/>
  <c r="R97" i="10"/>
  <c r="S97" i="10"/>
  <c r="T97" i="10"/>
  <c r="U97" i="10"/>
  <c r="Q98" i="10"/>
  <c r="R98" i="10"/>
  <c r="S98" i="10"/>
  <c r="T98" i="10"/>
  <c r="U98" i="10"/>
  <c r="Q99" i="10"/>
  <c r="R99" i="10"/>
  <c r="S99" i="10"/>
  <c r="T99" i="10"/>
  <c r="U99" i="10"/>
  <c r="Q100" i="10"/>
  <c r="R100" i="10"/>
  <c r="S100" i="10"/>
  <c r="T100" i="10"/>
  <c r="U100" i="10"/>
  <c r="Q101" i="10"/>
  <c r="R101" i="10"/>
  <c r="S101" i="10"/>
  <c r="T101" i="10"/>
  <c r="U101" i="10"/>
  <c r="Q102" i="10"/>
  <c r="R102" i="10"/>
  <c r="S102" i="10"/>
  <c r="T102" i="10"/>
  <c r="U102" i="10"/>
  <c r="Q103" i="10"/>
  <c r="R103" i="10"/>
  <c r="S103" i="10"/>
  <c r="T103" i="10"/>
  <c r="U103" i="10"/>
  <c r="Q104" i="10"/>
  <c r="R104" i="10"/>
  <c r="S104" i="10"/>
  <c r="T104" i="10"/>
  <c r="U104" i="10"/>
  <c r="Q105" i="10"/>
  <c r="R105" i="10"/>
  <c r="S105" i="10"/>
  <c r="T105" i="10"/>
  <c r="U105" i="10"/>
  <c r="Q106" i="10"/>
  <c r="R106" i="10"/>
  <c r="S106" i="10"/>
  <c r="T106" i="10"/>
  <c r="U106" i="10"/>
  <c r="Q107" i="10"/>
  <c r="R107" i="10"/>
  <c r="S107" i="10"/>
  <c r="T107" i="10"/>
  <c r="U107" i="10"/>
  <c r="Q108" i="10"/>
  <c r="R108" i="10"/>
  <c r="S108" i="10"/>
  <c r="T108" i="10"/>
  <c r="U108" i="10"/>
  <c r="Q109" i="10"/>
  <c r="R109" i="10"/>
  <c r="S109" i="10"/>
  <c r="T109" i="10"/>
  <c r="U109" i="10"/>
  <c r="Q110" i="10"/>
  <c r="R110" i="10"/>
  <c r="S110" i="10"/>
  <c r="T110" i="10"/>
  <c r="U110" i="10"/>
  <c r="Q111" i="10"/>
  <c r="R111" i="10"/>
  <c r="S111" i="10"/>
  <c r="T111" i="10"/>
  <c r="U111" i="10"/>
  <c r="Q112" i="10"/>
  <c r="R112" i="10"/>
  <c r="S112" i="10"/>
  <c r="T112" i="10"/>
  <c r="U112" i="10"/>
  <c r="Q113" i="10"/>
  <c r="R113" i="10"/>
  <c r="S113" i="10"/>
  <c r="T113" i="10"/>
  <c r="U113" i="10"/>
  <c r="Q114" i="10"/>
  <c r="R114" i="10"/>
  <c r="S114" i="10"/>
  <c r="T114" i="10"/>
  <c r="U114" i="10"/>
  <c r="Q115" i="10"/>
  <c r="R115" i="10"/>
  <c r="S115" i="10"/>
  <c r="T115" i="10"/>
  <c r="U115" i="10"/>
  <c r="Q116" i="10"/>
  <c r="R116" i="10"/>
  <c r="S116" i="10"/>
  <c r="T116" i="10"/>
  <c r="U116" i="10"/>
  <c r="Q117" i="10"/>
  <c r="R117" i="10"/>
  <c r="S117" i="10"/>
  <c r="T117" i="10"/>
  <c r="U117" i="10"/>
  <c r="Q118" i="10"/>
  <c r="R118" i="10"/>
  <c r="S118" i="10"/>
  <c r="T118" i="10"/>
  <c r="U118" i="10"/>
  <c r="Q119" i="10"/>
  <c r="R119" i="10"/>
  <c r="S119" i="10"/>
  <c r="T119" i="10"/>
  <c r="U119" i="10"/>
  <c r="Q120" i="10"/>
  <c r="R120" i="10"/>
  <c r="S120" i="10"/>
  <c r="T120" i="10"/>
  <c r="U120" i="10"/>
  <c r="Q121" i="10"/>
  <c r="R121" i="10"/>
  <c r="S121" i="10"/>
  <c r="T121" i="10"/>
  <c r="U121" i="10"/>
  <c r="Q122" i="10"/>
  <c r="R122" i="10"/>
  <c r="S122" i="10"/>
  <c r="T122" i="10"/>
  <c r="U122" i="10"/>
  <c r="Q123" i="10"/>
  <c r="R123" i="10"/>
  <c r="S123" i="10"/>
  <c r="T123" i="10"/>
  <c r="U123" i="10"/>
  <c r="Q124" i="10"/>
  <c r="R124" i="10"/>
  <c r="S124" i="10"/>
  <c r="T124" i="10"/>
  <c r="U124" i="10"/>
  <c r="Q125" i="10"/>
  <c r="R125" i="10"/>
  <c r="S125" i="10"/>
  <c r="T125" i="10"/>
  <c r="U125" i="10"/>
  <c r="Q126" i="10"/>
  <c r="R126" i="10"/>
  <c r="S126" i="10"/>
  <c r="T126" i="10"/>
  <c r="U126" i="10"/>
  <c r="Q127" i="10"/>
  <c r="R127" i="10"/>
  <c r="S127" i="10"/>
  <c r="T127" i="10"/>
  <c r="U127" i="10"/>
  <c r="Q128" i="10"/>
  <c r="R128" i="10"/>
  <c r="S128" i="10"/>
  <c r="T128" i="10"/>
  <c r="U128" i="10"/>
  <c r="Q129" i="10"/>
  <c r="R129" i="10"/>
  <c r="S129" i="10"/>
  <c r="T129" i="10"/>
  <c r="U129" i="10"/>
  <c r="Q130" i="10"/>
  <c r="R130" i="10"/>
  <c r="S130" i="10"/>
  <c r="T130" i="10"/>
  <c r="U130" i="10"/>
  <c r="Q131" i="10"/>
  <c r="R131" i="10"/>
  <c r="S131" i="10"/>
  <c r="T131" i="10"/>
  <c r="U131" i="10"/>
  <c r="Q132" i="10"/>
  <c r="R132" i="10"/>
  <c r="S132" i="10"/>
  <c r="T132" i="10"/>
  <c r="U132" i="10"/>
  <c r="Q133" i="10"/>
  <c r="R133" i="10"/>
  <c r="S133" i="10"/>
  <c r="T133" i="10"/>
  <c r="U133" i="10"/>
  <c r="Q134" i="10"/>
  <c r="R134" i="10"/>
  <c r="S134" i="10"/>
  <c r="T134" i="10"/>
  <c r="U134" i="10"/>
  <c r="Q135" i="10"/>
  <c r="R135" i="10"/>
  <c r="S135" i="10"/>
  <c r="T135" i="10"/>
  <c r="U135" i="10"/>
  <c r="Q136" i="10"/>
  <c r="R136" i="10"/>
  <c r="S136" i="10"/>
  <c r="T136" i="10"/>
  <c r="U136" i="10"/>
  <c r="Q137" i="10"/>
  <c r="R137" i="10"/>
  <c r="S137" i="10"/>
  <c r="T137" i="10"/>
  <c r="U137" i="10"/>
  <c r="Q138" i="10"/>
  <c r="R138" i="10"/>
  <c r="S138" i="10"/>
  <c r="T138" i="10"/>
  <c r="U138" i="10"/>
  <c r="Q139" i="10"/>
  <c r="R139" i="10"/>
  <c r="S139" i="10"/>
  <c r="T139" i="10"/>
  <c r="U139" i="10"/>
  <c r="Q140" i="10"/>
  <c r="R140" i="10"/>
  <c r="S140" i="10"/>
  <c r="T140" i="10"/>
  <c r="U140" i="10"/>
  <c r="Q141" i="10"/>
  <c r="R141" i="10"/>
  <c r="S141" i="10"/>
  <c r="T141" i="10"/>
  <c r="U141" i="10"/>
  <c r="Q142" i="10"/>
  <c r="R142" i="10"/>
  <c r="S142" i="10"/>
  <c r="T142" i="10"/>
  <c r="U142" i="10"/>
  <c r="Q143" i="10"/>
  <c r="R143" i="10"/>
  <c r="S143" i="10"/>
  <c r="T143" i="10"/>
  <c r="U143" i="10"/>
  <c r="Q144" i="10"/>
  <c r="R144" i="10"/>
  <c r="S144" i="10"/>
  <c r="T144" i="10"/>
  <c r="U144" i="10"/>
  <c r="Q145" i="10"/>
  <c r="R145" i="10"/>
  <c r="S145" i="10"/>
  <c r="T145" i="10"/>
  <c r="U145" i="10"/>
  <c r="Q146" i="10"/>
  <c r="R146" i="10"/>
  <c r="S146" i="10"/>
  <c r="T146" i="10"/>
  <c r="U146" i="10"/>
  <c r="Q147" i="10"/>
  <c r="R147" i="10"/>
  <c r="S147" i="10"/>
  <c r="T147" i="10"/>
  <c r="U147" i="10"/>
  <c r="Q148" i="10"/>
  <c r="R148" i="10"/>
  <c r="S148" i="10"/>
  <c r="T148" i="10"/>
  <c r="U148" i="10"/>
  <c r="Q149" i="10"/>
  <c r="R149" i="10"/>
  <c r="S149" i="10"/>
  <c r="T149" i="10"/>
  <c r="U149" i="10"/>
  <c r="Q150" i="10"/>
  <c r="R150" i="10"/>
  <c r="S150" i="10"/>
  <c r="T150" i="10"/>
  <c r="U150" i="10"/>
  <c r="Q151" i="10"/>
  <c r="R151" i="10"/>
  <c r="S151" i="10"/>
  <c r="T151" i="10"/>
  <c r="U151" i="10"/>
  <c r="Q152" i="10"/>
  <c r="R152" i="10"/>
  <c r="S152" i="10"/>
  <c r="T152" i="10"/>
  <c r="U152" i="10"/>
  <c r="Q153" i="10"/>
  <c r="R153" i="10"/>
  <c r="S153" i="10"/>
  <c r="T153" i="10"/>
  <c r="U153" i="10"/>
  <c r="Q154" i="10"/>
  <c r="R154" i="10"/>
  <c r="S154" i="10"/>
  <c r="T154" i="10"/>
  <c r="U154" i="10"/>
  <c r="Q155" i="10"/>
  <c r="R155" i="10"/>
  <c r="S155" i="10"/>
  <c r="T155" i="10"/>
  <c r="U155" i="10"/>
  <c r="Q156" i="10"/>
  <c r="R156" i="10"/>
  <c r="S156" i="10"/>
  <c r="T156" i="10"/>
  <c r="U156" i="10"/>
  <c r="Q157" i="10"/>
  <c r="R157" i="10"/>
  <c r="S157" i="10"/>
  <c r="T157" i="10"/>
  <c r="U157" i="10"/>
  <c r="Q158" i="10"/>
  <c r="R158" i="10"/>
  <c r="S158" i="10"/>
  <c r="T158" i="10"/>
  <c r="U158" i="10"/>
  <c r="Q159" i="10"/>
  <c r="R159" i="10"/>
  <c r="S159" i="10"/>
  <c r="T159" i="10"/>
  <c r="U159" i="10"/>
  <c r="Q160" i="10"/>
  <c r="R160" i="10"/>
  <c r="S160" i="10"/>
  <c r="T160" i="10"/>
  <c r="U160" i="10"/>
  <c r="Q161" i="10"/>
  <c r="R161" i="10"/>
  <c r="S161" i="10"/>
  <c r="T161" i="10"/>
  <c r="U161" i="10"/>
  <c r="Q162" i="10"/>
  <c r="R162" i="10"/>
  <c r="S162" i="10"/>
  <c r="T162" i="10"/>
  <c r="U162" i="10"/>
  <c r="Q163" i="10"/>
  <c r="R163" i="10"/>
  <c r="S163" i="10"/>
  <c r="T163" i="10"/>
  <c r="U163" i="10"/>
  <c r="Q164" i="10"/>
  <c r="R164" i="10"/>
  <c r="S164" i="10"/>
  <c r="T164" i="10"/>
  <c r="U164" i="10"/>
  <c r="Q165" i="10"/>
  <c r="R165" i="10"/>
  <c r="S165" i="10"/>
  <c r="T165" i="10"/>
  <c r="U165" i="10"/>
  <c r="Q166" i="10"/>
  <c r="R166" i="10"/>
  <c r="S166" i="10"/>
  <c r="T166" i="10"/>
  <c r="U166" i="10"/>
  <c r="Q167" i="10"/>
  <c r="R167" i="10"/>
  <c r="S167" i="10"/>
  <c r="T167" i="10"/>
  <c r="U167" i="10"/>
  <c r="Q168" i="10"/>
  <c r="R168" i="10"/>
  <c r="S168" i="10"/>
  <c r="T168" i="10"/>
  <c r="U168" i="10"/>
  <c r="Q169" i="10"/>
  <c r="R169" i="10"/>
  <c r="S169" i="10"/>
  <c r="T169" i="10"/>
  <c r="U169" i="10"/>
  <c r="Q170" i="10"/>
  <c r="R170" i="10"/>
  <c r="S170" i="10"/>
  <c r="T170" i="10"/>
  <c r="U170" i="10"/>
  <c r="Q171" i="10"/>
  <c r="R171" i="10"/>
  <c r="S171" i="10"/>
  <c r="T171" i="10"/>
  <c r="U171" i="10"/>
  <c r="Q172" i="10"/>
  <c r="R172" i="10"/>
  <c r="S172" i="10"/>
  <c r="T172" i="10"/>
  <c r="U172" i="10"/>
  <c r="Q173" i="10"/>
  <c r="R173" i="10"/>
  <c r="S173" i="10"/>
  <c r="T173" i="10"/>
  <c r="U173" i="10"/>
  <c r="Q174" i="10"/>
  <c r="R174" i="10"/>
  <c r="S174" i="10"/>
  <c r="T174" i="10"/>
  <c r="U174" i="10"/>
  <c r="Q175" i="10"/>
  <c r="R175" i="10"/>
  <c r="S175" i="10"/>
  <c r="T175" i="10"/>
  <c r="U175" i="10"/>
  <c r="Q176" i="10"/>
  <c r="R176" i="10"/>
  <c r="S176" i="10"/>
  <c r="T176" i="10"/>
  <c r="U176" i="10"/>
  <c r="Q177" i="10"/>
  <c r="R177" i="10"/>
  <c r="S177" i="10"/>
  <c r="T177" i="10"/>
  <c r="U177" i="10"/>
  <c r="Q178" i="10"/>
  <c r="R178" i="10"/>
  <c r="S178" i="10"/>
  <c r="T178" i="10"/>
  <c r="U178" i="10"/>
  <c r="Q179" i="10"/>
  <c r="R179" i="10"/>
  <c r="S179" i="10"/>
  <c r="T179" i="10"/>
  <c r="U179" i="10"/>
  <c r="Q180" i="10"/>
  <c r="R180" i="10"/>
  <c r="S180" i="10"/>
  <c r="T180" i="10"/>
  <c r="U180" i="10"/>
  <c r="Q181" i="10"/>
  <c r="R181" i="10"/>
  <c r="S181" i="10"/>
  <c r="T181" i="10"/>
  <c r="U181" i="10"/>
  <c r="Q182" i="10"/>
  <c r="R182" i="10"/>
  <c r="S182" i="10"/>
  <c r="T182" i="10"/>
  <c r="U182" i="10"/>
  <c r="Q183" i="10"/>
  <c r="R183" i="10"/>
  <c r="S183" i="10"/>
  <c r="T183" i="10"/>
  <c r="U183" i="10"/>
  <c r="Q184" i="10"/>
  <c r="R184" i="10"/>
  <c r="S184" i="10"/>
  <c r="T184" i="10"/>
  <c r="U184" i="10"/>
  <c r="Q185" i="10"/>
  <c r="R185" i="10"/>
  <c r="S185" i="10"/>
  <c r="T185" i="10"/>
  <c r="U185" i="10"/>
  <c r="Q186" i="10"/>
  <c r="R186" i="10"/>
  <c r="S186" i="10"/>
  <c r="T186" i="10"/>
  <c r="U186" i="10"/>
  <c r="Q187" i="10"/>
  <c r="R187" i="10"/>
  <c r="S187" i="10"/>
  <c r="T187" i="10"/>
  <c r="U187" i="10"/>
  <c r="Q188" i="10"/>
  <c r="R188" i="10"/>
  <c r="S188" i="10"/>
  <c r="T188" i="10"/>
  <c r="U188" i="10"/>
  <c r="Q189" i="10"/>
  <c r="R189" i="10"/>
  <c r="S189" i="10"/>
  <c r="T189" i="10"/>
  <c r="U189" i="10"/>
  <c r="Q190" i="10"/>
  <c r="R190" i="10"/>
  <c r="S190" i="10"/>
  <c r="T190" i="10"/>
  <c r="U190" i="10"/>
  <c r="Q191" i="10"/>
  <c r="R191" i="10"/>
  <c r="S191" i="10"/>
  <c r="T191" i="10"/>
  <c r="U191" i="10"/>
  <c r="Q192" i="10"/>
  <c r="R192" i="10"/>
  <c r="S192" i="10"/>
  <c r="T192" i="10"/>
  <c r="U192" i="10"/>
  <c r="Q193" i="10"/>
  <c r="R193" i="10"/>
  <c r="S193" i="10"/>
  <c r="T193" i="10"/>
  <c r="U193" i="10"/>
  <c r="Q194" i="10"/>
  <c r="R194" i="10"/>
  <c r="S194" i="10"/>
  <c r="T194" i="10"/>
  <c r="U194" i="10"/>
  <c r="Q195" i="10"/>
  <c r="R195" i="10"/>
  <c r="S195" i="10"/>
  <c r="T195" i="10"/>
  <c r="U195" i="10"/>
  <c r="Q196" i="10"/>
  <c r="R196" i="10"/>
  <c r="S196" i="10"/>
  <c r="T196" i="10"/>
  <c r="U196" i="10"/>
  <c r="Q197" i="10"/>
  <c r="R197" i="10"/>
  <c r="S197" i="10"/>
  <c r="T197" i="10"/>
  <c r="U197" i="10"/>
  <c r="Q198" i="10"/>
  <c r="R198" i="10"/>
  <c r="S198" i="10"/>
  <c r="T198" i="10"/>
  <c r="U198" i="10"/>
  <c r="Q199" i="10"/>
  <c r="R199" i="10"/>
  <c r="S199" i="10"/>
  <c r="T199" i="10"/>
  <c r="U199" i="10"/>
  <c r="Q200" i="10"/>
  <c r="R200" i="10"/>
  <c r="S200" i="10"/>
  <c r="T200" i="10"/>
  <c r="U200" i="10"/>
  <c r="Q201" i="10"/>
  <c r="R201" i="10"/>
  <c r="S201" i="10"/>
  <c r="T201" i="10"/>
  <c r="U201" i="10"/>
  <c r="Q202" i="10"/>
  <c r="R202" i="10"/>
  <c r="S202" i="10"/>
  <c r="T202" i="10"/>
  <c r="U202" i="10"/>
  <c r="Q203" i="10"/>
  <c r="R203" i="10"/>
  <c r="S203" i="10"/>
  <c r="T203" i="10"/>
  <c r="U203" i="10"/>
  <c r="Q204" i="10"/>
  <c r="R204" i="10"/>
  <c r="S204" i="10"/>
  <c r="T204" i="10"/>
  <c r="U204" i="10"/>
  <c r="Q205" i="10"/>
  <c r="R205" i="10"/>
  <c r="S205" i="10"/>
  <c r="T205" i="10"/>
  <c r="U205" i="10"/>
  <c r="Q206" i="10"/>
  <c r="R206" i="10"/>
  <c r="S206" i="10"/>
  <c r="T206" i="10"/>
  <c r="U206" i="10"/>
  <c r="Q207" i="10"/>
  <c r="R207" i="10"/>
  <c r="S207" i="10"/>
  <c r="T207" i="10"/>
  <c r="U207" i="10"/>
  <c r="Q208" i="10"/>
  <c r="R208" i="10"/>
  <c r="S208" i="10"/>
  <c r="T208" i="10"/>
  <c r="U208" i="10"/>
  <c r="Q209" i="10"/>
  <c r="R209" i="10"/>
  <c r="S209" i="10"/>
  <c r="T209" i="10"/>
  <c r="U209" i="10"/>
  <c r="Q210" i="10"/>
  <c r="R210" i="10"/>
  <c r="S210" i="10"/>
  <c r="T210" i="10"/>
  <c r="U210" i="10"/>
  <c r="Q211" i="10"/>
  <c r="R211" i="10"/>
  <c r="S211" i="10"/>
  <c r="T211" i="10"/>
  <c r="U211" i="10"/>
  <c r="Q212" i="10"/>
  <c r="R212" i="10"/>
  <c r="S212" i="10"/>
  <c r="T212" i="10"/>
  <c r="U212" i="10"/>
  <c r="Q213" i="10"/>
  <c r="R213" i="10"/>
  <c r="S213" i="10"/>
  <c r="T213" i="10"/>
  <c r="U213" i="10"/>
  <c r="Q214" i="10"/>
  <c r="R214" i="10"/>
  <c r="S214" i="10"/>
  <c r="T214" i="10"/>
  <c r="U214" i="10"/>
  <c r="Q215" i="10"/>
  <c r="R215" i="10"/>
  <c r="S215" i="10"/>
  <c r="T215" i="10"/>
  <c r="U215" i="10"/>
  <c r="Q216" i="10"/>
  <c r="R216" i="10"/>
  <c r="S216" i="10"/>
  <c r="T216" i="10"/>
  <c r="U216" i="10"/>
  <c r="Q217" i="10"/>
  <c r="R217" i="10"/>
  <c r="S217" i="10"/>
  <c r="T217" i="10"/>
  <c r="U217" i="10"/>
  <c r="Q218" i="10"/>
  <c r="R218" i="10"/>
  <c r="S218" i="10"/>
  <c r="T218" i="10"/>
  <c r="U218" i="10"/>
  <c r="Q219" i="10"/>
  <c r="R219" i="10"/>
  <c r="S219" i="10"/>
  <c r="T219" i="10"/>
  <c r="U219" i="10"/>
  <c r="Q220" i="10"/>
  <c r="R220" i="10"/>
  <c r="S220" i="10"/>
  <c r="T220" i="10"/>
  <c r="U220" i="10"/>
  <c r="Q221" i="10"/>
  <c r="R221" i="10"/>
  <c r="S221" i="10"/>
  <c r="T221" i="10"/>
  <c r="U221" i="10"/>
  <c r="Q222" i="10"/>
  <c r="R222" i="10"/>
  <c r="S222" i="10"/>
  <c r="T222" i="10"/>
  <c r="U222" i="10"/>
  <c r="Q223" i="10"/>
  <c r="R223" i="10"/>
  <c r="S223" i="10"/>
  <c r="T223" i="10"/>
  <c r="U223" i="10"/>
  <c r="Q224" i="10"/>
  <c r="R224" i="10"/>
  <c r="S224" i="10"/>
  <c r="T224" i="10"/>
  <c r="U224" i="10"/>
  <c r="Q225" i="10"/>
  <c r="R225" i="10"/>
  <c r="S225" i="10"/>
  <c r="T225" i="10"/>
  <c r="U225" i="10"/>
  <c r="Q226" i="10"/>
  <c r="R226" i="10"/>
  <c r="S226" i="10"/>
  <c r="T226" i="10"/>
  <c r="U226" i="10"/>
  <c r="Q227" i="10"/>
  <c r="R227" i="10"/>
  <c r="S227" i="10"/>
  <c r="T227" i="10"/>
  <c r="U227" i="10"/>
  <c r="Q228" i="10"/>
  <c r="R228" i="10"/>
  <c r="S228" i="10"/>
  <c r="T228" i="10"/>
  <c r="U228" i="10"/>
  <c r="Q229" i="10"/>
  <c r="R229" i="10"/>
  <c r="S229" i="10"/>
  <c r="T229" i="10"/>
  <c r="U229" i="10"/>
  <c r="Q230" i="10"/>
  <c r="R230" i="10"/>
  <c r="S230" i="10"/>
  <c r="T230" i="10"/>
  <c r="U230" i="10"/>
  <c r="Q231" i="10"/>
  <c r="R231" i="10"/>
  <c r="S231" i="10"/>
  <c r="T231" i="10"/>
  <c r="U231" i="10"/>
  <c r="Q232" i="10"/>
  <c r="R232" i="10"/>
  <c r="S232" i="10"/>
  <c r="T232" i="10"/>
  <c r="U232" i="10"/>
  <c r="Q233" i="10"/>
  <c r="R233" i="10"/>
  <c r="S233" i="10"/>
  <c r="T233" i="10"/>
  <c r="U233" i="10"/>
  <c r="Q234" i="10"/>
  <c r="R234" i="10"/>
  <c r="S234" i="10"/>
  <c r="T234" i="10"/>
  <c r="U234" i="10"/>
  <c r="Q235" i="10"/>
  <c r="R235" i="10"/>
  <c r="S235" i="10"/>
  <c r="T235" i="10"/>
  <c r="U235" i="10"/>
  <c r="Q236" i="10"/>
  <c r="R236" i="10"/>
  <c r="S236" i="10"/>
  <c r="T236" i="10"/>
  <c r="U236" i="10"/>
  <c r="Q237" i="10"/>
  <c r="R237" i="10"/>
  <c r="S237" i="10"/>
  <c r="T237" i="10"/>
  <c r="U237" i="10"/>
  <c r="Q238" i="10"/>
  <c r="R238" i="10"/>
  <c r="S238" i="10"/>
  <c r="T238" i="10"/>
  <c r="U238" i="10"/>
  <c r="Q239" i="10"/>
  <c r="R239" i="10"/>
  <c r="S239" i="10"/>
  <c r="T239" i="10"/>
  <c r="U239" i="10"/>
  <c r="Q240" i="10"/>
  <c r="R240" i="10"/>
  <c r="S240" i="10"/>
  <c r="T240" i="10"/>
  <c r="U240" i="10"/>
  <c r="Q241" i="10"/>
  <c r="R241" i="10"/>
  <c r="S241" i="10"/>
  <c r="T241" i="10"/>
  <c r="U241" i="10"/>
  <c r="Q242" i="10"/>
  <c r="R242" i="10"/>
  <c r="S242" i="10"/>
  <c r="T242" i="10"/>
  <c r="U242" i="10"/>
  <c r="Q243" i="10"/>
  <c r="R243" i="10"/>
  <c r="S243" i="10"/>
  <c r="T243" i="10"/>
  <c r="U243" i="10"/>
  <c r="Q244" i="10"/>
  <c r="R244" i="10"/>
  <c r="S244" i="10"/>
  <c r="T244" i="10"/>
  <c r="U244" i="10"/>
  <c r="Q245" i="10"/>
  <c r="R245" i="10"/>
  <c r="S245" i="10"/>
  <c r="T245" i="10"/>
  <c r="U245" i="10"/>
  <c r="Q246" i="10"/>
  <c r="R246" i="10"/>
  <c r="S246" i="10"/>
  <c r="T246" i="10"/>
  <c r="U246" i="10"/>
  <c r="Q247" i="10"/>
  <c r="R247" i="10"/>
  <c r="S247" i="10"/>
  <c r="T247" i="10"/>
  <c r="U247" i="10"/>
  <c r="Q248" i="10"/>
  <c r="R248" i="10"/>
  <c r="S248" i="10"/>
  <c r="T248" i="10"/>
  <c r="U248" i="10"/>
  <c r="Q249" i="10"/>
  <c r="R249" i="10"/>
  <c r="S249" i="10"/>
  <c r="T249" i="10"/>
  <c r="U249" i="10"/>
  <c r="Q250" i="10"/>
  <c r="R250" i="10"/>
  <c r="S250" i="10"/>
  <c r="T250" i="10"/>
  <c r="U250" i="10"/>
  <c r="Q251" i="10"/>
  <c r="R251" i="10"/>
  <c r="S251" i="10"/>
  <c r="T251" i="10"/>
  <c r="U251" i="10"/>
  <c r="Q252" i="10"/>
  <c r="R252" i="10"/>
  <c r="S252" i="10"/>
  <c r="T252" i="10"/>
  <c r="U252" i="10"/>
  <c r="Q253" i="10"/>
  <c r="R253" i="10"/>
  <c r="S253" i="10"/>
  <c r="T253" i="10"/>
  <c r="U253" i="10"/>
  <c r="Q254" i="10"/>
  <c r="R254" i="10"/>
  <c r="S254" i="10"/>
  <c r="T254" i="10"/>
  <c r="U254" i="10"/>
  <c r="Q255" i="10"/>
  <c r="R255" i="10"/>
  <c r="S255" i="10"/>
  <c r="T255" i="10"/>
  <c r="U255" i="10"/>
  <c r="Q256" i="10"/>
  <c r="R256" i="10"/>
  <c r="S256" i="10"/>
  <c r="T256" i="10"/>
  <c r="U256" i="10"/>
  <c r="Q257" i="10"/>
  <c r="R257" i="10"/>
  <c r="S257" i="10"/>
  <c r="T257" i="10"/>
  <c r="U257" i="10"/>
  <c r="Q258" i="10"/>
  <c r="R258" i="10"/>
  <c r="S258" i="10"/>
  <c r="T258" i="10"/>
  <c r="U258" i="10"/>
  <c r="Q259" i="10"/>
  <c r="R259" i="10"/>
  <c r="S259" i="10"/>
  <c r="T259" i="10"/>
  <c r="U259" i="10"/>
  <c r="Q260" i="10"/>
  <c r="R260" i="10"/>
  <c r="S260" i="10"/>
  <c r="T260" i="10"/>
  <c r="U260" i="10"/>
  <c r="Q261" i="10"/>
  <c r="R261" i="10"/>
  <c r="S261" i="10"/>
  <c r="T261" i="10"/>
  <c r="U261" i="10"/>
  <c r="Q262" i="10"/>
  <c r="R262" i="10"/>
  <c r="S262" i="10"/>
  <c r="T262" i="10"/>
  <c r="U262" i="10"/>
  <c r="Q263" i="10"/>
  <c r="R263" i="10"/>
  <c r="S263" i="10"/>
  <c r="T263" i="10"/>
  <c r="U263" i="10"/>
  <c r="Q264" i="10"/>
  <c r="R264" i="10"/>
  <c r="S264" i="10"/>
  <c r="T264" i="10"/>
  <c r="U264" i="10"/>
  <c r="Q265" i="10"/>
  <c r="R265" i="10"/>
  <c r="S265" i="10"/>
  <c r="T265" i="10"/>
  <c r="U265" i="10"/>
  <c r="Q266" i="10"/>
  <c r="R266" i="10"/>
  <c r="S266" i="10"/>
  <c r="T266" i="10"/>
  <c r="U266" i="10"/>
  <c r="Q267" i="10"/>
  <c r="R267" i="10"/>
  <c r="S267" i="10"/>
  <c r="T267" i="10"/>
  <c r="U267" i="10"/>
  <c r="Q268" i="10"/>
  <c r="R268" i="10"/>
  <c r="S268" i="10"/>
  <c r="T268" i="10"/>
  <c r="U268" i="10"/>
  <c r="Q269" i="10"/>
  <c r="R269" i="10"/>
  <c r="S269" i="10"/>
  <c r="T269" i="10"/>
  <c r="U269" i="10"/>
  <c r="Q270" i="10"/>
  <c r="R270" i="10"/>
  <c r="S270" i="10"/>
  <c r="T270" i="10"/>
  <c r="U270" i="10"/>
  <c r="Q271" i="10"/>
  <c r="R271" i="10"/>
  <c r="S271" i="10"/>
  <c r="T271" i="10"/>
  <c r="U271" i="10"/>
  <c r="Q272" i="10"/>
  <c r="R272" i="10"/>
  <c r="S272" i="10"/>
  <c r="T272" i="10"/>
  <c r="U272" i="10"/>
  <c r="Q273" i="10"/>
  <c r="R273" i="10"/>
  <c r="S273" i="10"/>
  <c r="T273" i="10"/>
  <c r="U273" i="10"/>
  <c r="Q274" i="10"/>
  <c r="R274" i="10"/>
  <c r="S274" i="10"/>
  <c r="T274" i="10"/>
  <c r="U274" i="10"/>
  <c r="Q275" i="10"/>
  <c r="R275" i="10"/>
  <c r="S275" i="10"/>
  <c r="T275" i="10"/>
  <c r="U275" i="10"/>
  <c r="Q276" i="10"/>
  <c r="R276" i="10"/>
  <c r="S276" i="10"/>
  <c r="T276" i="10"/>
  <c r="U276" i="10"/>
  <c r="Q277" i="10"/>
  <c r="R277" i="10"/>
  <c r="S277" i="10"/>
  <c r="T277" i="10"/>
  <c r="U277" i="10"/>
  <c r="Q278" i="10"/>
  <c r="R278" i="10"/>
  <c r="S278" i="10"/>
  <c r="T278" i="10"/>
  <c r="U278" i="10"/>
  <c r="Q279" i="10"/>
  <c r="R279" i="10"/>
  <c r="S279" i="10"/>
  <c r="T279" i="10"/>
  <c r="U279" i="10"/>
  <c r="Q280" i="10"/>
  <c r="R280" i="10"/>
  <c r="S280" i="10"/>
  <c r="T280" i="10"/>
  <c r="U280" i="10"/>
  <c r="Q281" i="10"/>
  <c r="R281" i="10"/>
  <c r="S281" i="10"/>
  <c r="T281" i="10"/>
  <c r="U281" i="10"/>
  <c r="Q282" i="10"/>
  <c r="R282" i="10"/>
  <c r="S282" i="10"/>
  <c r="T282" i="10"/>
  <c r="U282" i="10"/>
  <c r="Q283" i="10"/>
  <c r="R283" i="10"/>
  <c r="S283" i="10"/>
  <c r="T283" i="10"/>
  <c r="U283" i="10"/>
  <c r="Q284" i="10"/>
  <c r="R284" i="10"/>
  <c r="S284" i="10"/>
  <c r="T284" i="10"/>
  <c r="U284" i="10"/>
  <c r="Q285" i="10"/>
  <c r="R285" i="10"/>
  <c r="S285" i="10"/>
  <c r="T285" i="10"/>
  <c r="U285" i="10"/>
  <c r="Q286" i="10"/>
  <c r="R286" i="10"/>
  <c r="S286" i="10"/>
  <c r="T286" i="10"/>
  <c r="U286" i="10"/>
  <c r="Q287" i="10"/>
  <c r="R287" i="10"/>
  <c r="S287" i="10"/>
  <c r="T287" i="10"/>
  <c r="U287" i="10"/>
  <c r="Q288" i="10"/>
  <c r="R288" i="10"/>
  <c r="S288" i="10"/>
  <c r="T288" i="10"/>
  <c r="U288" i="10"/>
  <c r="Q289" i="10"/>
  <c r="R289" i="10"/>
  <c r="S289" i="10"/>
  <c r="T289" i="10"/>
  <c r="U289" i="10"/>
  <c r="Q290" i="10"/>
  <c r="R290" i="10"/>
  <c r="S290" i="10"/>
  <c r="T290" i="10"/>
  <c r="U290" i="10"/>
  <c r="Q291" i="10"/>
  <c r="R291" i="10"/>
  <c r="S291" i="10"/>
  <c r="T291" i="10"/>
  <c r="U291" i="10"/>
  <c r="Q292" i="10"/>
  <c r="R292" i="10"/>
  <c r="S292" i="10"/>
  <c r="T292" i="10"/>
  <c r="U292" i="10"/>
  <c r="Q293" i="10"/>
  <c r="R293" i="10"/>
  <c r="S293" i="10"/>
  <c r="T293" i="10"/>
  <c r="U293" i="10"/>
  <c r="Q294" i="10"/>
  <c r="R294" i="10"/>
  <c r="S294" i="10"/>
  <c r="T294" i="10"/>
  <c r="U294" i="10"/>
  <c r="Q295" i="10"/>
  <c r="R295" i="10"/>
  <c r="S295" i="10"/>
  <c r="T295" i="10"/>
  <c r="U295" i="10"/>
  <c r="Q296" i="10"/>
  <c r="R296" i="10"/>
  <c r="S296" i="10"/>
  <c r="T296" i="10"/>
  <c r="U296" i="10"/>
  <c r="Q297" i="10"/>
  <c r="R297" i="10"/>
  <c r="S297" i="10"/>
  <c r="T297" i="10"/>
  <c r="U297" i="10"/>
  <c r="Q298" i="10"/>
  <c r="R298" i="10"/>
  <c r="S298" i="10"/>
  <c r="T298" i="10"/>
  <c r="U298" i="10"/>
  <c r="Q299" i="10"/>
  <c r="R299" i="10"/>
  <c r="S299" i="10"/>
  <c r="T299" i="10"/>
  <c r="U299" i="10"/>
  <c r="Q300" i="10"/>
  <c r="R300" i="10"/>
  <c r="S300" i="10"/>
  <c r="T300" i="10"/>
  <c r="U300" i="10"/>
  <c r="Q301" i="10"/>
  <c r="R301" i="10"/>
  <c r="S301" i="10"/>
  <c r="T301" i="10"/>
  <c r="U301" i="10"/>
  <c r="Q302" i="10"/>
  <c r="R302" i="10"/>
  <c r="S302" i="10"/>
  <c r="T302" i="10"/>
  <c r="U302" i="10"/>
  <c r="Q303" i="10"/>
  <c r="R303" i="10"/>
  <c r="S303" i="10"/>
  <c r="T303" i="10"/>
  <c r="U303" i="10"/>
  <c r="Q304" i="10"/>
  <c r="R304" i="10"/>
  <c r="S304" i="10"/>
  <c r="T304" i="10"/>
  <c r="U304" i="10"/>
  <c r="Q305" i="10"/>
  <c r="R305" i="10"/>
  <c r="S305" i="10"/>
  <c r="T305" i="10"/>
  <c r="U305" i="10"/>
  <c r="Q306" i="10"/>
  <c r="R306" i="10"/>
  <c r="S306" i="10"/>
  <c r="T306" i="10"/>
  <c r="U306" i="10"/>
  <c r="Q307" i="10"/>
  <c r="R307" i="10"/>
  <c r="S307" i="10"/>
  <c r="T307" i="10"/>
  <c r="U307" i="10"/>
  <c r="Q308" i="10"/>
  <c r="R308" i="10"/>
  <c r="S308" i="10"/>
  <c r="T308" i="10"/>
  <c r="U308" i="10"/>
  <c r="Q309" i="10"/>
  <c r="R309" i="10"/>
  <c r="S309" i="10"/>
  <c r="T309" i="10"/>
  <c r="U309" i="10"/>
  <c r="Q310" i="10"/>
  <c r="R310" i="10"/>
  <c r="S310" i="10"/>
  <c r="T310" i="10"/>
  <c r="U310" i="10"/>
  <c r="Q311" i="10"/>
  <c r="R311" i="10"/>
  <c r="S311" i="10"/>
  <c r="T311" i="10"/>
  <c r="U311" i="10"/>
  <c r="Q312" i="10"/>
  <c r="R312" i="10"/>
  <c r="S312" i="10"/>
  <c r="T312" i="10"/>
  <c r="U312" i="10"/>
  <c r="Q313" i="10"/>
  <c r="R313" i="10"/>
  <c r="S313" i="10"/>
  <c r="T313" i="10"/>
  <c r="U313" i="10"/>
  <c r="Q314" i="10"/>
  <c r="R314" i="10"/>
  <c r="S314" i="10"/>
  <c r="T314" i="10"/>
  <c r="U314" i="10"/>
  <c r="Q315" i="10"/>
  <c r="R315" i="10"/>
  <c r="S315" i="10"/>
  <c r="T315" i="10"/>
  <c r="U315" i="10"/>
  <c r="Q316" i="10"/>
  <c r="R316" i="10"/>
  <c r="S316" i="10"/>
  <c r="T316" i="10"/>
  <c r="U316" i="10"/>
  <c r="Q317" i="10"/>
  <c r="R317" i="10"/>
  <c r="S317" i="10"/>
  <c r="T317" i="10"/>
  <c r="U317" i="10"/>
  <c r="Q318" i="10"/>
  <c r="R318" i="10"/>
  <c r="S318" i="10"/>
  <c r="T318" i="10"/>
  <c r="U318" i="10"/>
  <c r="Q319" i="10"/>
  <c r="R319" i="10"/>
  <c r="S319" i="10"/>
  <c r="T319" i="10"/>
  <c r="U319" i="10"/>
  <c r="Q320" i="10"/>
  <c r="R320" i="10"/>
  <c r="S320" i="10"/>
  <c r="T320" i="10"/>
  <c r="U320" i="10"/>
  <c r="Q321" i="10"/>
  <c r="R321" i="10"/>
  <c r="S321" i="10"/>
  <c r="T321" i="10"/>
  <c r="U321" i="10"/>
  <c r="Q322" i="10"/>
  <c r="R322" i="10"/>
  <c r="S322" i="10"/>
  <c r="T322" i="10"/>
  <c r="U322" i="10"/>
  <c r="Q323" i="10"/>
  <c r="R323" i="10"/>
  <c r="S323" i="10"/>
  <c r="T323" i="10"/>
  <c r="U323" i="10"/>
  <c r="Q324" i="10"/>
  <c r="R324" i="10"/>
  <c r="S324" i="10"/>
  <c r="T324" i="10"/>
  <c r="U324" i="10"/>
  <c r="Q325" i="10"/>
  <c r="R325" i="10"/>
  <c r="S325" i="10"/>
  <c r="T325" i="10"/>
  <c r="U325" i="10"/>
  <c r="Q326" i="10"/>
  <c r="R326" i="10"/>
  <c r="S326" i="10"/>
  <c r="T326" i="10"/>
  <c r="U326" i="10"/>
  <c r="Q327" i="10"/>
  <c r="R327" i="10"/>
  <c r="S327" i="10"/>
  <c r="T327" i="10"/>
  <c r="U327" i="10"/>
  <c r="Q328" i="10"/>
  <c r="R328" i="10"/>
  <c r="S328" i="10"/>
  <c r="T328" i="10"/>
  <c r="U328" i="10"/>
  <c r="Q329" i="10"/>
  <c r="R329" i="10"/>
  <c r="S329" i="10"/>
  <c r="T329" i="10"/>
  <c r="U329" i="10"/>
  <c r="Q330" i="10"/>
  <c r="R330" i="10"/>
  <c r="S330" i="10"/>
  <c r="T330" i="10"/>
  <c r="U330" i="10"/>
  <c r="Q331" i="10"/>
  <c r="R331" i="10"/>
  <c r="S331" i="10"/>
  <c r="T331" i="10"/>
  <c r="U331" i="10"/>
  <c r="Q332" i="10"/>
  <c r="R332" i="10"/>
  <c r="S332" i="10"/>
  <c r="T332" i="10"/>
  <c r="U332" i="10"/>
  <c r="Q333" i="10"/>
  <c r="R333" i="10"/>
  <c r="S333" i="10"/>
  <c r="T333" i="10"/>
  <c r="U333" i="10"/>
  <c r="Q334" i="10"/>
  <c r="R334" i="10"/>
  <c r="S334" i="10"/>
  <c r="T334" i="10"/>
  <c r="U334" i="10"/>
  <c r="Q335" i="10"/>
  <c r="R335" i="10"/>
  <c r="S335" i="10"/>
  <c r="T335" i="10"/>
  <c r="U335" i="10"/>
  <c r="Q336" i="10"/>
  <c r="R336" i="10"/>
  <c r="S336" i="10"/>
  <c r="T336" i="10"/>
  <c r="U336" i="10"/>
  <c r="Q337" i="10"/>
  <c r="R337" i="10"/>
  <c r="S337" i="10"/>
  <c r="T337" i="10"/>
  <c r="U337" i="10"/>
  <c r="Q338" i="10"/>
  <c r="R338" i="10"/>
  <c r="S338" i="10"/>
  <c r="T338" i="10"/>
  <c r="U338" i="10"/>
  <c r="Q339" i="10"/>
  <c r="R339" i="10"/>
  <c r="S339" i="10"/>
  <c r="T339" i="10"/>
  <c r="U339" i="10"/>
  <c r="Q340" i="10"/>
  <c r="R340" i="10"/>
  <c r="S340" i="10"/>
  <c r="T340" i="10"/>
  <c r="U340" i="10"/>
  <c r="Q341" i="10"/>
  <c r="R341" i="10"/>
  <c r="S341" i="10"/>
  <c r="T341" i="10"/>
  <c r="U341" i="10"/>
  <c r="Q342" i="10"/>
  <c r="R342" i="10"/>
  <c r="S342" i="10"/>
  <c r="T342" i="10"/>
  <c r="U342" i="10"/>
  <c r="Q343" i="10"/>
  <c r="R343" i="10"/>
  <c r="S343" i="10"/>
  <c r="T343" i="10"/>
  <c r="U343" i="10"/>
  <c r="Q344" i="10"/>
  <c r="R344" i="10"/>
  <c r="S344" i="10"/>
  <c r="T344" i="10"/>
  <c r="U344" i="10"/>
  <c r="Q345" i="10"/>
  <c r="R345" i="10"/>
  <c r="S345" i="10"/>
  <c r="T345" i="10"/>
  <c r="U345" i="10"/>
  <c r="Q346" i="10"/>
  <c r="R346" i="10"/>
  <c r="S346" i="10"/>
  <c r="T346" i="10"/>
  <c r="U346" i="10"/>
  <c r="Q347" i="10"/>
  <c r="R347" i="10"/>
  <c r="S347" i="10"/>
  <c r="T347" i="10"/>
  <c r="U347" i="10"/>
  <c r="Q348" i="10"/>
  <c r="R348" i="10"/>
  <c r="S348" i="10"/>
  <c r="T348" i="10"/>
  <c r="U348" i="10"/>
  <c r="Q349" i="10"/>
  <c r="R349" i="10"/>
  <c r="S349" i="10"/>
  <c r="T349" i="10"/>
  <c r="U349" i="10"/>
  <c r="Q350" i="10"/>
  <c r="R350" i="10"/>
  <c r="S350" i="10"/>
  <c r="T350" i="10"/>
  <c r="U350" i="10"/>
  <c r="Q351" i="10"/>
  <c r="R351" i="10"/>
  <c r="S351" i="10"/>
  <c r="T351" i="10"/>
  <c r="U351" i="10"/>
  <c r="Q352" i="10"/>
  <c r="R352" i="10"/>
  <c r="S352" i="10"/>
  <c r="T352" i="10"/>
  <c r="U352" i="10"/>
  <c r="Q353" i="10"/>
  <c r="R353" i="10"/>
  <c r="S353" i="10"/>
  <c r="T353" i="10"/>
  <c r="U353" i="10"/>
  <c r="Q354" i="10"/>
  <c r="R354" i="10"/>
  <c r="S354" i="10"/>
  <c r="T354" i="10"/>
  <c r="U354" i="10"/>
  <c r="Q355" i="10"/>
  <c r="R355" i="10"/>
  <c r="S355" i="10"/>
  <c r="T355" i="10"/>
  <c r="U355" i="10"/>
  <c r="Q356" i="10"/>
  <c r="R356" i="10"/>
  <c r="S356" i="10"/>
  <c r="T356" i="10"/>
  <c r="U356" i="10"/>
  <c r="Q357" i="10"/>
  <c r="R357" i="10"/>
  <c r="S357" i="10"/>
  <c r="T357" i="10"/>
  <c r="U357" i="10"/>
  <c r="Q358" i="10"/>
  <c r="R358" i="10"/>
  <c r="S358" i="10"/>
  <c r="T358" i="10"/>
  <c r="U358" i="10"/>
  <c r="Q359" i="10"/>
  <c r="R359" i="10"/>
  <c r="S359" i="10"/>
  <c r="T359" i="10"/>
  <c r="U359" i="10"/>
  <c r="Q360" i="10"/>
  <c r="R360" i="10"/>
  <c r="S360" i="10"/>
  <c r="T360" i="10"/>
  <c r="U360" i="10"/>
  <c r="Q361" i="10"/>
  <c r="R361" i="10"/>
  <c r="S361" i="10"/>
  <c r="T361" i="10"/>
  <c r="U361" i="10"/>
  <c r="Q362" i="10"/>
  <c r="R362" i="10"/>
  <c r="S362" i="10"/>
  <c r="T362" i="10"/>
  <c r="U362" i="10"/>
  <c r="Q363" i="10"/>
  <c r="R363" i="10"/>
  <c r="S363" i="10"/>
  <c r="T363" i="10"/>
  <c r="U363" i="10"/>
  <c r="Q364" i="10"/>
  <c r="R364" i="10"/>
  <c r="S364" i="10"/>
  <c r="T364" i="10"/>
  <c r="U364" i="10"/>
  <c r="Q365" i="10"/>
  <c r="R365" i="10"/>
  <c r="S365" i="10"/>
  <c r="T365" i="10"/>
  <c r="U365" i="10"/>
  <c r="Q366" i="10"/>
  <c r="R366" i="10"/>
  <c r="S366" i="10"/>
  <c r="T366" i="10"/>
  <c r="U366" i="10"/>
  <c r="Q367" i="10"/>
  <c r="R367" i="10"/>
  <c r="S367" i="10"/>
  <c r="T367" i="10"/>
  <c r="U367" i="10"/>
  <c r="Q368" i="10"/>
  <c r="R368" i="10"/>
  <c r="S368" i="10"/>
  <c r="T368" i="10"/>
  <c r="U368" i="10"/>
  <c r="Q369" i="10"/>
  <c r="R369" i="10"/>
  <c r="S369" i="10"/>
  <c r="T369" i="10"/>
  <c r="U369" i="10"/>
  <c r="Q370" i="10"/>
  <c r="R370" i="10"/>
  <c r="S370" i="10"/>
  <c r="T370" i="10"/>
  <c r="U370" i="10"/>
  <c r="Q371" i="10"/>
  <c r="R371" i="10"/>
  <c r="S371" i="10"/>
  <c r="T371" i="10"/>
  <c r="U371" i="10"/>
  <c r="Q372" i="10"/>
  <c r="R372" i="10"/>
  <c r="S372" i="10"/>
  <c r="T372" i="10"/>
  <c r="U372" i="10"/>
  <c r="Q373" i="10"/>
  <c r="R373" i="10"/>
  <c r="S373" i="10"/>
  <c r="T373" i="10"/>
  <c r="U373" i="10"/>
  <c r="Q374" i="10"/>
  <c r="R374" i="10"/>
  <c r="S374" i="10"/>
  <c r="T374" i="10"/>
  <c r="U374" i="10"/>
  <c r="Q375" i="10"/>
  <c r="R375" i="10"/>
  <c r="S375" i="10"/>
  <c r="T375" i="10"/>
  <c r="U375" i="10"/>
  <c r="Q376" i="10"/>
  <c r="R376" i="10"/>
  <c r="S376" i="10"/>
  <c r="T376" i="10"/>
  <c r="U376" i="10"/>
  <c r="Q377" i="10"/>
  <c r="R377" i="10"/>
  <c r="S377" i="10"/>
  <c r="T377" i="10"/>
  <c r="U377" i="10"/>
  <c r="Q378" i="10"/>
  <c r="R378" i="10"/>
  <c r="S378" i="10"/>
  <c r="T378" i="10"/>
  <c r="U378" i="10"/>
  <c r="Q379" i="10"/>
  <c r="R379" i="10"/>
  <c r="S379" i="10"/>
  <c r="T379" i="10"/>
  <c r="U379" i="10"/>
  <c r="Q380" i="10"/>
  <c r="R380" i="10"/>
  <c r="S380" i="10"/>
  <c r="T380" i="10"/>
  <c r="U380" i="10"/>
  <c r="Q381" i="10"/>
  <c r="R381" i="10"/>
  <c r="S381" i="10"/>
  <c r="T381" i="10"/>
  <c r="U381" i="10"/>
  <c r="Q382" i="10"/>
  <c r="R382" i="10"/>
  <c r="S382" i="10"/>
  <c r="T382" i="10"/>
  <c r="U382" i="10"/>
  <c r="Q383" i="10"/>
  <c r="R383" i="10"/>
  <c r="S383" i="10"/>
  <c r="T383" i="10"/>
  <c r="U383" i="10"/>
  <c r="Q384" i="10"/>
  <c r="R384" i="10"/>
  <c r="S384" i="10"/>
  <c r="T384" i="10"/>
  <c r="U384" i="10"/>
  <c r="Q385" i="10"/>
  <c r="R385" i="10"/>
  <c r="S385" i="10"/>
  <c r="T385" i="10"/>
  <c r="U385" i="10"/>
  <c r="Q386" i="10"/>
  <c r="R386" i="10"/>
  <c r="S386" i="10"/>
  <c r="T386" i="10"/>
  <c r="U386" i="10"/>
  <c r="Q387" i="10"/>
  <c r="R387" i="10"/>
  <c r="S387" i="10"/>
  <c r="T387" i="10"/>
  <c r="U387" i="10"/>
  <c r="Q388" i="10"/>
  <c r="R388" i="10"/>
  <c r="S388" i="10"/>
  <c r="T388" i="10"/>
  <c r="U388" i="10"/>
  <c r="Q389" i="10"/>
  <c r="R389" i="10"/>
  <c r="S389" i="10"/>
  <c r="T389" i="10"/>
  <c r="U389" i="10"/>
  <c r="Q390" i="10"/>
  <c r="R390" i="10"/>
  <c r="S390" i="10"/>
  <c r="T390" i="10"/>
  <c r="U390" i="10"/>
  <c r="Q391" i="10"/>
  <c r="R391" i="10"/>
  <c r="S391" i="10"/>
  <c r="T391" i="10"/>
  <c r="U391" i="10"/>
  <c r="Q392" i="10"/>
  <c r="R392" i="10"/>
  <c r="S392" i="10"/>
  <c r="T392" i="10"/>
  <c r="U392" i="10"/>
  <c r="Q393" i="10"/>
  <c r="R393" i="10"/>
  <c r="S393" i="10"/>
  <c r="T393" i="10"/>
  <c r="U393" i="10"/>
  <c r="Q394" i="10"/>
  <c r="R394" i="10"/>
  <c r="S394" i="10"/>
  <c r="T394" i="10"/>
  <c r="U394" i="10"/>
  <c r="Q395" i="10"/>
  <c r="R395" i="10"/>
  <c r="S395" i="10"/>
  <c r="T395" i="10"/>
  <c r="U395" i="10"/>
  <c r="Q396" i="10"/>
  <c r="R396" i="10"/>
  <c r="S396" i="10"/>
  <c r="T396" i="10"/>
  <c r="U396" i="10"/>
  <c r="Q397" i="10"/>
  <c r="R397" i="10"/>
  <c r="S397" i="10"/>
  <c r="T397" i="10"/>
  <c r="U397" i="10"/>
  <c r="Q398" i="10"/>
  <c r="R398" i="10"/>
  <c r="S398" i="10"/>
  <c r="T398" i="10"/>
  <c r="U398" i="10"/>
  <c r="Q399" i="10"/>
  <c r="R399" i="10"/>
  <c r="S399" i="10"/>
  <c r="T399" i="10"/>
  <c r="U399" i="10"/>
  <c r="Q400" i="10"/>
  <c r="R400" i="10"/>
  <c r="S400" i="10"/>
  <c r="T400" i="10"/>
  <c r="U400" i="10"/>
  <c r="Q401" i="10"/>
  <c r="R401" i="10"/>
  <c r="S401" i="10"/>
  <c r="T401" i="10"/>
  <c r="U401" i="10"/>
  <c r="Q402" i="10"/>
  <c r="R402" i="10"/>
  <c r="S402" i="10"/>
  <c r="T402" i="10"/>
  <c r="U402" i="10"/>
  <c r="Q403" i="10"/>
  <c r="R403" i="10"/>
  <c r="S403" i="10"/>
  <c r="T403" i="10"/>
  <c r="U403" i="10"/>
  <c r="Q404" i="10"/>
  <c r="R404" i="10"/>
  <c r="S404" i="10"/>
  <c r="T404" i="10"/>
  <c r="U404" i="10"/>
  <c r="Q405" i="10"/>
  <c r="R405" i="10"/>
  <c r="S405" i="10"/>
  <c r="T405" i="10"/>
  <c r="U405" i="10"/>
  <c r="Q406" i="10"/>
  <c r="R406" i="10"/>
  <c r="S406" i="10"/>
  <c r="T406" i="10"/>
  <c r="U406" i="10"/>
  <c r="Q407" i="10"/>
  <c r="R407" i="10"/>
  <c r="S407" i="10"/>
  <c r="T407" i="10"/>
  <c r="U407" i="10"/>
  <c r="Q408" i="10"/>
  <c r="R408" i="10"/>
  <c r="S408" i="10"/>
  <c r="T408" i="10"/>
  <c r="U408" i="10"/>
  <c r="Q409" i="10"/>
  <c r="R409" i="10"/>
  <c r="S409" i="10"/>
  <c r="T409" i="10"/>
  <c r="U409" i="10"/>
  <c r="Q410" i="10"/>
  <c r="R410" i="10"/>
  <c r="S410" i="10"/>
  <c r="T410" i="10"/>
  <c r="U410" i="10"/>
  <c r="Q411" i="10"/>
  <c r="R411" i="10"/>
  <c r="S411" i="10"/>
  <c r="T411" i="10"/>
  <c r="U411" i="10"/>
  <c r="Q412" i="10"/>
  <c r="R412" i="10"/>
  <c r="S412" i="10"/>
  <c r="T412" i="10"/>
  <c r="U412" i="10"/>
  <c r="Q413" i="10"/>
  <c r="R413" i="10"/>
  <c r="S413" i="10"/>
  <c r="T413" i="10"/>
  <c r="U413" i="10"/>
  <c r="Q414" i="10"/>
  <c r="R414" i="10"/>
  <c r="S414" i="10"/>
  <c r="T414" i="10"/>
  <c r="U414" i="10"/>
  <c r="Q415" i="10"/>
  <c r="R415" i="10"/>
  <c r="S415" i="10"/>
  <c r="T415" i="10"/>
  <c r="U415" i="10"/>
  <c r="Q416" i="10"/>
  <c r="R416" i="10"/>
  <c r="S416" i="10"/>
  <c r="T416" i="10"/>
  <c r="U416" i="10"/>
  <c r="Q417" i="10"/>
  <c r="R417" i="10"/>
  <c r="S417" i="10"/>
  <c r="T417" i="10"/>
  <c r="U417" i="10"/>
  <c r="Q418" i="10"/>
  <c r="R418" i="10"/>
  <c r="S418" i="10"/>
  <c r="T418" i="10"/>
  <c r="U418" i="10"/>
  <c r="Q419" i="10"/>
  <c r="R419" i="10"/>
  <c r="S419" i="10"/>
  <c r="T419" i="10"/>
  <c r="U419" i="10"/>
  <c r="Q420" i="10"/>
  <c r="R420" i="10"/>
  <c r="S420" i="10"/>
  <c r="T420" i="10"/>
  <c r="U420" i="10"/>
  <c r="Q421" i="10"/>
  <c r="R421" i="10"/>
  <c r="S421" i="10"/>
  <c r="T421" i="10"/>
  <c r="U421" i="10"/>
  <c r="Q422" i="10"/>
  <c r="R422" i="10"/>
  <c r="S422" i="10"/>
  <c r="T422" i="10"/>
  <c r="U422" i="10"/>
  <c r="Q423" i="10"/>
  <c r="R423" i="10"/>
  <c r="S423" i="10"/>
  <c r="T423" i="10"/>
  <c r="U423" i="10"/>
  <c r="Q424" i="10"/>
  <c r="R424" i="10"/>
  <c r="S424" i="10"/>
  <c r="T424" i="10"/>
  <c r="U424" i="10"/>
  <c r="Q425" i="10"/>
  <c r="R425" i="10"/>
  <c r="S425" i="10"/>
  <c r="T425" i="10"/>
  <c r="U425" i="10"/>
  <c r="Q426" i="10"/>
  <c r="R426" i="10"/>
  <c r="S426" i="10"/>
  <c r="T426" i="10"/>
  <c r="U426" i="10"/>
  <c r="Q427" i="10"/>
  <c r="R427" i="10"/>
  <c r="S427" i="10"/>
  <c r="T427" i="10"/>
  <c r="U427" i="10"/>
  <c r="Q428" i="10"/>
  <c r="R428" i="10"/>
  <c r="S428" i="10"/>
  <c r="T428" i="10"/>
  <c r="U428" i="10"/>
  <c r="Q429" i="10"/>
  <c r="R429" i="10"/>
  <c r="S429" i="10"/>
  <c r="T429" i="10"/>
  <c r="U429" i="10"/>
  <c r="Q430" i="10"/>
  <c r="R430" i="10"/>
  <c r="S430" i="10"/>
  <c r="T430" i="10"/>
  <c r="U430" i="10"/>
  <c r="Q431" i="10"/>
  <c r="R431" i="10"/>
  <c r="S431" i="10"/>
  <c r="T431" i="10"/>
  <c r="U431" i="10"/>
  <c r="Q432" i="10"/>
  <c r="R432" i="10"/>
  <c r="S432" i="10"/>
  <c r="T432" i="10"/>
  <c r="U432" i="10"/>
  <c r="Q433" i="10"/>
  <c r="R433" i="10"/>
  <c r="S433" i="10"/>
  <c r="T433" i="10"/>
  <c r="U433" i="10"/>
  <c r="Q434" i="10"/>
  <c r="R434" i="10"/>
  <c r="S434" i="10"/>
  <c r="T434" i="10"/>
  <c r="U434" i="10"/>
  <c r="Q435" i="10"/>
  <c r="R435" i="10"/>
  <c r="S435" i="10"/>
  <c r="T435" i="10"/>
  <c r="U435" i="10"/>
  <c r="Q436" i="10"/>
  <c r="R436" i="10"/>
  <c r="S436" i="10"/>
  <c r="T436" i="10"/>
  <c r="U436" i="10"/>
  <c r="Q437" i="10"/>
  <c r="R437" i="10"/>
  <c r="S437" i="10"/>
  <c r="T437" i="10"/>
  <c r="U437" i="10"/>
  <c r="Q438" i="10"/>
  <c r="R438" i="10"/>
  <c r="S438" i="10"/>
  <c r="T438" i="10"/>
  <c r="U438" i="10"/>
  <c r="Q439" i="10"/>
  <c r="R439" i="10"/>
  <c r="S439" i="10"/>
  <c r="T439" i="10"/>
  <c r="U439" i="10"/>
  <c r="Q440" i="10"/>
  <c r="R440" i="10"/>
  <c r="S440" i="10"/>
  <c r="T440" i="10"/>
  <c r="U440" i="10"/>
  <c r="Q441" i="10"/>
  <c r="R441" i="10"/>
  <c r="S441" i="10"/>
  <c r="T441" i="10"/>
  <c r="U441" i="10"/>
  <c r="Q442" i="10"/>
  <c r="R442" i="10"/>
  <c r="S442" i="10"/>
  <c r="T442" i="10"/>
  <c r="U442" i="10"/>
  <c r="Q443" i="10"/>
  <c r="R443" i="10"/>
  <c r="S443" i="10"/>
  <c r="T443" i="10"/>
  <c r="U443" i="10"/>
  <c r="Q444" i="10"/>
  <c r="R444" i="10"/>
  <c r="S444" i="10"/>
  <c r="T444" i="10"/>
  <c r="U444" i="10"/>
  <c r="Q445" i="10"/>
  <c r="R445" i="10"/>
  <c r="S445" i="10"/>
  <c r="T445" i="10"/>
  <c r="U445" i="10"/>
  <c r="Q446" i="10"/>
  <c r="R446" i="10"/>
  <c r="S446" i="10"/>
  <c r="T446" i="10"/>
  <c r="U446" i="10"/>
  <c r="Q447" i="10"/>
  <c r="R447" i="10"/>
  <c r="S447" i="10"/>
  <c r="T447" i="10"/>
  <c r="U447" i="10"/>
  <c r="Q448" i="10"/>
  <c r="R448" i="10"/>
  <c r="S448" i="10"/>
  <c r="T448" i="10"/>
  <c r="U448" i="10"/>
  <c r="Q449" i="10"/>
  <c r="R449" i="10"/>
  <c r="S449" i="10"/>
  <c r="T449" i="10"/>
  <c r="U449" i="10"/>
  <c r="Q450" i="10"/>
  <c r="R450" i="10"/>
  <c r="S450" i="10"/>
  <c r="T450" i="10"/>
  <c r="U450" i="10"/>
  <c r="Q451" i="10"/>
  <c r="R451" i="10"/>
  <c r="S451" i="10"/>
  <c r="T451" i="10"/>
  <c r="U451" i="10"/>
  <c r="Q452" i="10"/>
  <c r="R452" i="10"/>
  <c r="S452" i="10"/>
  <c r="T452" i="10"/>
  <c r="U452" i="10"/>
  <c r="Q453" i="10"/>
  <c r="R453" i="10"/>
  <c r="S453" i="10"/>
  <c r="T453" i="10"/>
  <c r="U453" i="10"/>
  <c r="Q454" i="10"/>
  <c r="R454" i="10"/>
  <c r="S454" i="10"/>
  <c r="T454" i="10"/>
  <c r="U454" i="10"/>
  <c r="Q455" i="10"/>
  <c r="R455" i="10"/>
  <c r="S455" i="10"/>
  <c r="T455" i="10"/>
  <c r="U455" i="10"/>
  <c r="Q456" i="10"/>
  <c r="R456" i="10"/>
  <c r="S456" i="10"/>
  <c r="T456" i="10"/>
  <c r="U456" i="10"/>
  <c r="Q457" i="10"/>
  <c r="R457" i="10"/>
  <c r="S457" i="10"/>
  <c r="T457" i="10"/>
  <c r="U457" i="10"/>
  <c r="Q458" i="10"/>
  <c r="R458" i="10"/>
  <c r="S458" i="10"/>
  <c r="T458" i="10"/>
  <c r="U458" i="10"/>
  <c r="Q459" i="10"/>
  <c r="R459" i="10"/>
  <c r="S459" i="10"/>
  <c r="T459" i="10"/>
  <c r="U459" i="10"/>
  <c r="Q460" i="10"/>
  <c r="R460" i="10"/>
  <c r="S460" i="10"/>
  <c r="T460" i="10"/>
  <c r="U460" i="10"/>
  <c r="Q461" i="10"/>
  <c r="R461" i="10"/>
  <c r="S461" i="10"/>
  <c r="T461" i="10"/>
  <c r="U461" i="10"/>
  <c r="Q462" i="10"/>
  <c r="R462" i="10"/>
  <c r="S462" i="10"/>
  <c r="T462" i="10"/>
  <c r="U462" i="10"/>
  <c r="Q463" i="10"/>
  <c r="R463" i="10"/>
  <c r="S463" i="10"/>
  <c r="T463" i="10"/>
  <c r="U463" i="10"/>
  <c r="Q464" i="10"/>
  <c r="R464" i="10"/>
  <c r="S464" i="10"/>
  <c r="T464" i="10"/>
  <c r="U464" i="10"/>
  <c r="Q465" i="10"/>
  <c r="R465" i="10"/>
  <c r="S465" i="10"/>
  <c r="T465" i="10"/>
  <c r="U465" i="10"/>
  <c r="Q466" i="10"/>
  <c r="R466" i="10"/>
  <c r="S466" i="10"/>
  <c r="T466" i="10"/>
  <c r="U466" i="10"/>
  <c r="Q467" i="10"/>
  <c r="R467" i="10"/>
  <c r="S467" i="10"/>
  <c r="T467" i="10"/>
  <c r="U467" i="10"/>
  <c r="Q468" i="10"/>
  <c r="R468" i="10"/>
  <c r="S468" i="10"/>
  <c r="T468" i="10"/>
  <c r="U468" i="10"/>
  <c r="Q469" i="10"/>
  <c r="R469" i="10"/>
  <c r="S469" i="10"/>
  <c r="T469" i="10"/>
  <c r="U469" i="10"/>
  <c r="Q470" i="10"/>
  <c r="R470" i="10"/>
  <c r="S470" i="10"/>
  <c r="T470" i="10"/>
  <c r="U470" i="10"/>
  <c r="Q471" i="10"/>
  <c r="R471" i="10"/>
  <c r="S471" i="10"/>
  <c r="T471" i="10"/>
  <c r="U471" i="10"/>
  <c r="Q472" i="10"/>
  <c r="R472" i="10"/>
  <c r="S472" i="10"/>
  <c r="T472" i="10"/>
  <c r="U472" i="10"/>
  <c r="Q473" i="10"/>
  <c r="R473" i="10"/>
  <c r="S473" i="10"/>
  <c r="T473" i="10"/>
  <c r="U473" i="10"/>
  <c r="Q474" i="10"/>
  <c r="R474" i="10"/>
  <c r="S474" i="10"/>
  <c r="T474" i="10"/>
  <c r="U474" i="10"/>
  <c r="Q475" i="10"/>
  <c r="R475" i="10"/>
  <c r="S475" i="10"/>
  <c r="T475" i="10"/>
  <c r="U475" i="10"/>
  <c r="Q476" i="10"/>
  <c r="R476" i="10"/>
  <c r="S476" i="10"/>
  <c r="T476" i="10"/>
  <c r="U476" i="10"/>
  <c r="Q477" i="10"/>
  <c r="R477" i="10"/>
  <c r="S477" i="10"/>
  <c r="T477" i="10"/>
  <c r="U477" i="10"/>
  <c r="Q478" i="10"/>
  <c r="R478" i="10"/>
  <c r="S478" i="10"/>
  <c r="T478" i="10"/>
  <c r="U478" i="10"/>
  <c r="Q479" i="10"/>
  <c r="R479" i="10"/>
  <c r="S479" i="10"/>
  <c r="T479" i="10"/>
  <c r="U479" i="10"/>
  <c r="Q480" i="10"/>
  <c r="R480" i="10"/>
  <c r="S480" i="10"/>
  <c r="T480" i="10"/>
  <c r="U480" i="10"/>
  <c r="Q481" i="10"/>
  <c r="R481" i="10"/>
  <c r="S481" i="10"/>
  <c r="T481" i="10"/>
  <c r="U481" i="10"/>
  <c r="Q482" i="10"/>
  <c r="R482" i="10"/>
  <c r="S482" i="10"/>
  <c r="T482" i="10"/>
  <c r="U482" i="10"/>
  <c r="Q483" i="10"/>
  <c r="R483" i="10"/>
  <c r="S483" i="10"/>
  <c r="T483" i="10"/>
  <c r="U483" i="10"/>
  <c r="Q484" i="10"/>
  <c r="R484" i="10"/>
  <c r="S484" i="10"/>
  <c r="T484" i="10"/>
  <c r="U484" i="10"/>
  <c r="Q485" i="10"/>
  <c r="R485" i="10"/>
  <c r="S485" i="10"/>
  <c r="T485" i="10"/>
  <c r="U485" i="10"/>
  <c r="Q486" i="10"/>
  <c r="R486" i="10"/>
  <c r="S486" i="10"/>
  <c r="T486" i="10"/>
  <c r="U486" i="10"/>
  <c r="Q487" i="10"/>
  <c r="R487" i="10"/>
  <c r="S487" i="10"/>
  <c r="T487" i="10"/>
  <c r="U487" i="10"/>
  <c r="Q488" i="10"/>
  <c r="R488" i="10"/>
  <c r="S488" i="10"/>
  <c r="T488" i="10"/>
  <c r="U488" i="10"/>
  <c r="Q489" i="10"/>
  <c r="R489" i="10"/>
  <c r="S489" i="10"/>
  <c r="T489" i="10"/>
  <c r="U489" i="10"/>
  <c r="Q490" i="10"/>
  <c r="R490" i="10"/>
  <c r="S490" i="10"/>
  <c r="T490" i="10"/>
  <c r="U490" i="10"/>
  <c r="Q491" i="10"/>
  <c r="R491" i="10"/>
  <c r="S491" i="10"/>
  <c r="T491" i="10"/>
  <c r="U491" i="10"/>
  <c r="Q492" i="10"/>
  <c r="R492" i="10"/>
  <c r="S492" i="10"/>
  <c r="T492" i="10"/>
  <c r="U492" i="10"/>
  <c r="Q493" i="10"/>
  <c r="R493" i="10"/>
  <c r="S493" i="10"/>
  <c r="T493" i="10"/>
  <c r="U493" i="10"/>
  <c r="Q494" i="10"/>
  <c r="R494" i="10"/>
  <c r="S494" i="10"/>
  <c r="T494" i="10"/>
  <c r="U494" i="10"/>
  <c r="Q495" i="10"/>
  <c r="R495" i="10"/>
  <c r="S495" i="10"/>
  <c r="T495" i="10"/>
  <c r="U495" i="10"/>
  <c r="Q496" i="10"/>
  <c r="R496" i="10"/>
  <c r="S496" i="10"/>
  <c r="T496" i="10"/>
  <c r="U496" i="10"/>
  <c r="Q497" i="10"/>
  <c r="R497" i="10"/>
  <c r="S497" i="10"/>
  <c r="T497" i="10"/>
  <c r="U497" i="10"/>
  <c r="Q498" i="10"/>
  <c r="R498" i="10"/>
  <c r="S498" i="10"/>
  <c r="T498" i="10"/>
  <c r="U498" i="10"/>
  <c r="Q499" i="10"/>
  <c r="R499" i="10"/>
  <c r="S499" i="10"/>
  <c r="T499" i="10"/>
  <c r="U499" i="10"/>
  <c r="Q500" i="10"/>
  <c r="R500" i="10"/>
  <c r="S500" i="10"/>
  <c r="T500" i="10"/>
  <c r="U500" i="10"/>
  <c r="Q501" i="10"/>
  <c r="R501" i="10"/>
  <c r="S501" i="10"/>
  <c r="T501" i="10"/>
  <c r="U501" i="10"/>
  <c r="Q502" i="10"/>
  <c r="R502" i="10"/>
  <c r="S502" i="10"/>
  <c r="T502" i="10"/>
  <c r="U502" i="10"/>
  <c r="Q503" i="10"/>
  <c r="R503" i="10"/>
  <c r="S503" i="10"/>
  <c r="T503" i="10"/>
  <c r="U503" i="10"/>
  <c r="Q504" i="10"/>
  <c r="R504" i="10"/>
  <c r="S504" i="10"/>
  <c r="T504" i="10"/>
  <c r="U504" i="10"/>
  <c r="Q505" i="10"/>
  <c r="R505" i="10"/>
  <c r="S505" i="10"/>
  <c r="T505" i="10"/>
  <c r="U505" i="10"/>
  <c r="Q506" i="10"/>
  <c r="R506" i="10"/>
  <c r="S506" i="10"/>
  <c r="T506" i="10"/>
  <c r="U506" i="10"/>
  <c r="Q507" i="10"/>
  <c r="R507" i="10"/>
  <c r="S507" i="10"/>
  <c r="T507" i="10"/>
  <c r="U507" i="10"/>
  <c r="Q508" i="10"/>
  <c r="R508" i="10"/>
  <c r="S508" i="10"/>
  <c r="T508" i="10"/>
  <c r="U508" i="10"/>
  <c r="Q509" i="10"/>
  <c r="R509" i="10"/>
  <c r="S509" i="10"/>
  <c r="T509" i="10"/>
  <c r="U509" i="10"/>
  <c r="Q510" i="10"/>
  <c r="R510" i="10"/>
  <c r="S510" i="10"/>
  <c r="T510" i="10"/>
  <c r="U510" i="10"/>
  <c r="Q511" i="10"/>
  <c r="R511" i="10"/>
  <c r="S511" i="10"/>
  <c r="T511" i="10"/>
  <c r="U511" i="10"/>
  <c r="Q512" i="10"/>
  <c r="R512" i="10"/>
  <c r="S512" i="10"/>
  <c r="T512" i="10"/>
  <c r="U512" i="10"/>
  <c r="Q513" i="10"/>
  <c r="R513" i="10"/>
  <c r="S513" i="10"/>
  <c r="T513" i="10"/>
  <c r="U513" i="10"/>
  <c r="Q514" i="10"/>
  <c r="R514" i="10"/>
  <c r="S514" i="10"/>
  <c r="T514" i="10"/>
  <c r="U514" i="10"/>
  <c r="Q515" i="10"/>
  <c r="R515" i="10"/>
  <c r="S515" i="10"/>
  <c r="T515" i="10"/>
  <c r="U515" i="10"/>
  <c r="Q516" i="10"/>
  <c r="R516" i="10"/>
  <c r="S516" i="10"/>
  <c r="T516" i="10"/>
  <c r="U516" i="10"/>
  <c r="Q517" i="10"/>
  <c r="R517" i="10"/>
  <c r="S517" i="10"/>
  <c r="T517" i="10"/>
  <c r="U517" i="10"/>
  <c r="Q518" i="10"/>
  <c r="R518" i="10"/>
  <c r="S518" i="10"/>
  <c r="T518" i="10"/>
  <c r="U518" i="10"/>
  <c r="Q519" i="10"/>
  <c r="R519" i="10"/>
  <c r="S519" i="10"/>
  <c r="T519" i="10"/>
  <c r="U519" i="10"/>
  <c r="Q520" i="10"/>
  <c r="R520" i="10"/>
  <c r="S520" i="10"/>
  <c r="T520" i="10"/>
  <c r="U520" i="10"/>
  <c r="Q521" i="10"/>
  <c r="R521" i="10"/>
  <c r="S521" i="10"/>
  <c r="T521" i="10"/>
  <c r="U521" i="10"/>
  <c r="Q522" i="10"/>
  <c r="R522" i="10"/>
  <c r="S522" i="10"/>
  <c r="T522" i="10"/>
  <c r="U522" i="10"/>
  <c r="Q523" i="10"/>
  <c r="R523" i="10"/>
  <c r="S523" i="10"/>
  <c r="T523" i="10"/>
  <c r="U523" i="10"/>
  <c r="Q524" i="10"/>
  <c r="R524" i="10"/>
  <c r="S524" i="10"/>
  <c r="T524" i="10"/>
  <c r="U524" i="10"/>
  <c r="Q525" i="10"/>
  <c r="R525" i="10"/>
  <c r="S525" i="10"/>
  <c r="T525" i="10"/>
  <c r="U525" i="10"/>
  <c r="Q526" i="10"/>
  <c r="R526" i="10"/>
  <c r="S526" i="10"/>
  <c r="T526" i="10"/>
  <c r="U526" i="10"/>
  <c r="Q527" i="10"/>
  <c r="R527" i="10"/>
  <c r="S527" i="10"/>
  <c r="T527" i="10"/>
  <c r="U527" i="10"/>
  <c r="Q528" i="10"/>
  <c r="R528" i="10"/>
  <c r="S528" i="10"/>
  <c r="T528" i="10"/>
  <c r="U528" i="10"/>
  <c r="Q529" i="10"/>
  <c r="R529" i="10"/>
  <c r="S529" i="10"/>
  <c r="T529" i="10"/>
  <c r="U529" i="10"/>
  <c r="Q530" i="10"/>
  <c r="R530" i="10"/>
  <c r="S530" i="10"/>
  <c r="T530" i="10"/>
  <c r="U530" i="10"/>
  <c r="Q531" i="10"/>
  <c r="R531" i="10"/>
  <c r="S531" i="10"/>
  <c r="T531" i="10"/>
  <c r="U531" i="10"/>
  <c r="Q532" i="10"/>
  <c r="R532" i="10"/>
  <c r="S532" i="10"/>
  <c r="T532" i="10"/>
  <c r="U532" i="10"/>
  <c r="Q533" i="10"/>
  <c r="R533" i="10"/>
  <c r="S533" i="10"/>
  <c r="T533" i="10"/>
  <c r="U533" i="10"/>
  <c r="Q534" i="10"/>
  <c r="R534" i="10"/>
  <c r="S534" i="10"/>
  <c r="T534" i="10"/>
  <c r="U534" i="10"/>
  <c r="Q535" i="10"/>
  <c r="R535" i="10"/>
  <c r="S535" i="10"/>
  <c r="T535" i="10"/>
  <c r="U535" i="10"/>
  <c r="Q536" i="10"/>
  <c r="R536" i="10"/>
  <c r="S536" i="10"/>
  <c r="T536" i="10"/>
  <c r="U536" i="10"/>
  <c r="Q537" i="10"/>
  <c r="R537" i="10"/>
  <c r="S537" i="10"/>
  <c r="T537" i="10"/>
  <c r="U537" i="10"/>
  <c r="Q538" i="10"/>
  <c r="R538" i="10"/>
  <c r="S538" i="10"/>
  <c r="T538" i="10"/>
  <c r="U538" i="10"/>
  <c r="Q539" i="10"/>
  <c r="R539" i="10"/>
  <c r="S539" i="10"/>
  <c r="T539" i="10"/>
  <c r="U539" i="10"/>
  <c r="Q540" i="10"/>
  <c r="R540" i="10"/>
  <c r="S540" i="10"/>
  <c r="T540" i="10"/>
  <c r="U540" i="10"/>
  <c r="Q541" i="10"/>
  <c r="R541" i="10"/>
  <c r="S541" i="10"/>
  <c r="T541" i="10"/>
  <c r="U541" i="10"/>
  <c r="Q542" i="10"/>
  <c r="R542" i="10"/>
  <c r="S542" i="10"/>
  <c r="T542" i="10"/>
  <c r="U542" i="10"/>
  <c r="Q543" i="10"/>
  <c r="R543" i="10"/>
  <c r="S543" i="10"/>
  <c r="T543" i="10"/>
  <c r="U543" i="10"/>
  <c r="Q544" i="10"/>
  <c r="R544" i="10"/>
  <c r="S544" i="10"/>
  <c r="T544" i="10"/>
  <c r="U544" i="10"/>
  <c r="Q545" i="10"/>
  <c r="R545" i="10"/>
  <c r="S545" i="10"/>
  <c r="T545" i="10"/>
  <c r="U545" i="10"/>
  <c r="Q546" i="10"/>
  <c r="R546" i="10"/>
  <c r="S546" i="10"/>
  <c r="T546" i="10"/>
  <c r="U546" i="10"/>
  <c r="Q547" i="10"/>
  <c r="R547" i="10"/>
  <c r="S547" i="10"/>
  <c r="T547" i="10"/>
  <c r="U547" i="10"/>
  <c r="Q548" i="10"/>
  <c r="R548" i="10"/>
  <c r="S548" i="10"/>
  <c r="T548" i="10"/>
  <c r="U548" i="10"/>
  <c r="Q549" i="10"/>
  <c r="R549" i="10"/>
  <c r="S549" i="10"/>
  <c r="T549" i="10"/>
  <c r="U549" i="10"/>
  <c r="Q550" i="10"/>
  <c r="R550" i="10"/>
  <c r="S550" i="10"/>
  <c r="T550" i="10"/>
  <c r="U550" i="10"/>
  <c r="Q551" i="10"/>
  <c r="R551" i="10"/>
  <c r="S551" i="10"/>
  <c r="T551" i="10"/>
  <c r="U551" i="10"/>
  <c r="Q552" i="10"/>
  <c r="R552" i="10"/>
  <c r="S552" i="10"/>
  <c r="T552" i="10"/>
  <c r="U552" i="10"/>
  <c r="Q553" i="10"/>
  <c r="R553" i="10"/>
  <c r="S553" i="10"/>
  <c r="T553" i="10"/>
  <c r="U553" i="10"/>
  <c r="Q554" i="10"/>
  <c r="R554" i="10"/>
  <c r="S554" i="10"/>
  <c r="T554" i="10"/>
  <c r="U554" i="10"/>
  <c r="Q555" i="10"/>
  <c r="R555" i="10"/>
  <c r="S555" i="10"/>
  <c r="T555" i="10"/>
  <c r="U555" i="10"/>
  <c r="Q556" i="10"/>
  <c r="R556" i="10"/>
  <c r="S556" i="10"/>
  <c r="T556" i="10"/>
  <c r="U556" i="10"/>
  <c r="Q557" i="10"/>
  <c r="R557" i="10"/>
  <c r="S557" i="10"/>
  <c r="T557" i="10"/>
  <c r="U557" i="10"/>
  <c r="Q558" i="10"/>
  <c r="R558" i="10"/>
  <c r="S558" i="10"/>
  <c r="T558" i="10"/>
  <c r="U558" i="10"/>
  <c r="Q559" i="10"/>
  <c r="R559" i="10"/>
  <c r="S559" i="10"/>
  <c r="T559" i="10"/>
  <c r="U559" i="10"/>
  <c r="Q560" i="10"/>
  <c r="R560" i="10"/>
  <c r="S560" i="10"/>
  <c r="T560" i="10"/>
  <c r="U560" i="10"/>
  <c r="Q561" i="10"/>
  <c r="R561" i="10"/>
  <c r="S561" i="10"/>
  <c r="T561" i="10"/>
  <c r="U561" i="10"/>
  <c r="Q562" i="10"/>
  <c r="R562" i="10"/>
  <c r="S562" i="10"/>
  <c r="T562" i="10"/>
  <c r="U562" i="10"/>
  <c r="Q563" i="10"/>
  <c r="R563" i="10"/>
  <c r="S563" i="10"/>
  <c r="T563" i="10"/>
  <c r="U563" i="10"/>
  <c r="Q564" i="10"/>
  <c r="R564" i="10"/>
  <c r="S564" i="10"/>
  <c r="T564" i="10"/>
  <c r="U564" i="10"/>
  <c r="Q565" i="10"/>
  <c r="R565" i="10"/>
  <c r="S565" i="10"/>
  <c r="T565" i="10"/>
  <c r="U565" i="10"/>
  <c r="Q566" i="10"/>
  <c r="R566" i="10"/>
  <c r="S566" i="10"/>
  <c r="T566" i="10"/>
  <c r="U566" i="10"/>
  <c r="Q567" i="10"/>
  <c r="R567" i="10"/>
  <c r="S567" i="10"/>
  <c r="T567" i="10"/>
  <c r="U567" i="10"/>
  <c r="Q568" i="10"/>
  <c r="R568" i="10"/>
  <c r="S568" i="10"/>
  <c r="T568" i="10"/>
  <c r="U568" i="10"/>
  <c r="Q569" i="10"/>
  <c r="R569" i="10"/>
  <c r="S569" i="10"/>
  <c r="T569" i="10"/>
  <c r="U569" i="10"/>
  <c r="Q570" i="10"/>
  <c r="R570" i="10"/>
  <c r="S570" i="10"/>
  <c r="T570" i="10"/>
  <c r="U570" i="10"/>
  <c r="Q571" i="10"/>
  <c r="R571" i="10"/>
  <c r="S571" i="10"/>
  <c r="T571" i="10"/>
  <c r="U571" i="10"/>
  <c r="Q572" i="10"/>
  <c r="R572" i="10"/>
  <c r="S572" i="10"/>
  <c r="T572" i="10"/>
  <c r="U572" i="10"/>
  <c r="Q573" i="10"/>
  <c r="R573" i="10"/>
  <c r="S573" i="10"/>
  <c r="T573" i="10"/>
  <c r="U573" i="10"/>
  <c r="Q574" i="10"/>
  <c r="R574" i="10"/>
  <c r="S574" i="10"/>
  <c r="T574" i="10"/>
  <c r="U574" i="10"/>
  <c r="Q575" i="10"/>
  <c r="R575" i="10"/>
  <c r="S575" i="10"/>
  <c r="T575" i="10"/>
  <c r="U575" i="10"/>
  <c r="Q576" i="10"/>
  <c r="R576" i="10"/>
  <c r="S576" i="10"/>
  <c r="T576" i="10"/>
  <c r="U576" i="10"/>
  <c r="Q577" i="10"/>
  <c r="R577" i="10"/>
  <c r="S577" i="10"/>
  <c r="T577" i="10"/>
  <c r="U577" i="10"/>
  <c r="Q578" i="10"/>
  <c r="R578" i="10"/>
  <c r="S578" i="10"/>
  <c r="T578" i="10"/>
  <c r="U578" i="10"/>
  <c r="Q579" i="10"/>
  <c r="R579" i="10"/>
  <c r="S579" i="10"/>
  <c r="T579" i="10"/>
  <c r="U579" i="10"/>
  <c r="Q580" i="10"/>
  <c r="R580" i="10"/>
  <c r="S580" i="10"/>
  <c r="T580" i="10"/>
  <c r="U580" i="10"/>
  <c r="Q581" i="10"/>
  <c r="R581" i="10"/>
  <c r="S581" i="10"/>
  <c r="T581" i="10"/>
  <c r="U581" i="10"/>
  <c r="Q582" i="10"/>
  <c r="R582" i="10"/>
  <c r="S582" i="10"/>
  <c r="T582" i="10"/>
  <c r="U582" i="10"/>
  <c r="Q583" i="10"/>
  <c r="R583" i="10"/>
  <c r="S583" i="10"/>
  <c r="T583" i="10"/>
  <c r="U583" i="10"/>
  <c r="Q584" i="10"/>
  <c r="R584" i="10"/>
  <c r="S584" i="10"/>
  <c r="T584" i="10"/>
  <c r="U584" i="10"/>
  <c r="Q585" i="10"/>
  <c r="R585" i="10"/>
  <c r="S585" i="10"/>
  <c r="T585" i="10"/>
  <c r="U585" i="10"/>
  <c r="Q586" i="10"/>
  <c r="R586" i="10"/>
  <c r="S586" i="10"/>
  <c r="T586" i="10"/>
  <c r="U586" i="10"/>
  <c r="Q587" i="10"/>
  <c r="R587" i="10"/>
  <c r="S587" i="10"/>
  <c r="T587" i="10"/>
  <c r="U587" i="10"/>
  <c r="Q588" i="10"/>
  <c r="R588" i="10"/>
  <c r="S588" i="10"/>
  <c r="T588" i="10"/>
  <c r="U588" i="10"/>
  <c r="Q589" i="10"/>
  <c r="R589" i="10"/>
  <c r="S589" i="10"/>
  <c r="T589" i="10"/>
  <c r="U589" i="10"/>
  <c r="Q590" i="10"/>
  <c r="R590" i="10"/>
  <c r="S590" i="10"/>
  <c r="T590" i="10"/>
  <c r="U590" i="10"/>
  <c r="Q591" i="10"/>
  <c r="R591" i="10"/>
  <c r="S591" i="10"/>
  <c r="T591" i="10"/>
  <c r="U591" i="10"/>
  <c r="Q592" i="10"/>
  <c r="R592" i="10"/>
  <c r="S592" i="10"/>
  <c r="T592" i="10"/>
  <c r="U592" i="10"/>
  <c r="Q593" i="10"/>
  <c r="R593" i="10"/>
  <c r="S593" i="10"/>
  <c r="T593" i="10"/>
  <c r="U593" i="10"/>
  <c r="Q594" i="10"/>
  <c r="R594" i="10"/>
  <c r="S594" i="10"/>
  <c r="T594" i="10"/>
  <c r="U594" i="10"/>
  <c r="Q595" i="10"/>
  <c r="R595" i="10"/>
  <c r="S595" i="10"/>
  <c r="T595" i="10"/>
  <c r="U595" i="10"/>
  <c r="Q596" i="10"/>
  <c r="R596" i="10"/>
  <c r="S596" i="10"/>
  <c r="T596" i="10"/>
  <c r="U596" i="10"/>
  <c r="Q597" i="10"/>
  <c r="R597" i="10"/>
  <c r="S597" i="10"/>
  <c r="T597" i="10"/>
  <c r="U597" i="10"/>
  <c r="Q598" i="10"/>
  <c r="R598" i="10"/>
  <c r="S598" i="10"/>
  <c r="T598" i="10"/>
  <c r="U598" i="10"/>
  <c r="Q599" i="10"/>
  <c r="R599" i="10"/>
  <c r="S599" i="10"/>
  <c r="T599" i="10"/>
  <c r="U599" i="10"/>
  <c r="Q600" i="10"/>
  <c r="R600" i="10"/>
  <c r="S600" i="10"/>
  <c r="T600" i="10"/>
  <c r="U600" i="10"/>
  <c r="Q601" i="10"/>
  <c r="R601" i="10"/>
  <c r="S601" i="10"/>
  <c r="T601" i="10"/>
  <c r="U601" i="10"/>
  <c r="Q602" i="10"/>
  <c r="R602" i="10"/>
  <c r="S602" i="10"/>
  <c r="T602" i="10"/>
  <c r="U602" i="10"/>
  <c r="Q603" i="10"/>
  <c r="R603" i="10"/>
  <c r="S603" i="10"/>
  <c r="T603" i="10"/>
  <c r="U603" i="10"/>
  <c r="Q604" i="10"/>
  <c r="R604" i="10"/>
  <c r="S604" i="10"/>
  <c r="T604" i="10"/>
  <c r="U604" i="10"/>
  <c r="Q605" i="10"/>
  <c r="R605" i="10"/>
  <c r="S605" i="10"/>
  <c r="T605" i="10"/>
  <c r="U605" i="10"/>
  <c r="Q606" i="10"/>
  <c r="R606" i="10"/>
  <c r="S606" i="10"/>
  <c r="T606" i="10"/>
  <c r="U606" i="10"/>
  <c r="Q607" i="10"/>
  <c r="R607" i="10"/>
  <c r="S607" i="10"/>
  <c r="T607" i="10"/>
  <c r="U607" i="10"/>
  <c r="Q608" i="10"/>
  <c r="R608" i="10"/>
  <c r="S608" i="10"/>
  <c r="T608" i="10"/>
  <c r="U608" i="10"/>
  <c r="Q609" i="10"/>
  <c r="R609" i="10"/>
  <c r="S609" i="10"/>
  <c r="T609" i="10"/>
  <c r="U609" i="10"/>
  <c r="Q610" i="10"/>
  <c r="R610" i="10"/>
  <c r="S610" i="10"/>
  <c r="T610" i="10"/>
  <c r="U610" i="10"/>
  <c r="Q611" i="10"/>
  <c r="R611" i="10"/>
  <c r="S611" i="10"/>
  <c r="T611" i="10"/>
  <c r="U611" i="10"/>
  <c r="Q612" i="10"/>
  <c r="R612" i="10"/>
  <c r="S612" i="10"/>
  <c r="T612" i="10"/>
  <c r="U612" i="10"/>
  <c r="Q613" i="10"/>
  <c r="R613" i="10"/>
  <c r="S613" i="10"/>
  <c r="T613" i="10"/>
  <c r="U613" i="10"/>
  <c r="Q614" i="10"/>
  <c r="R614" i="10"/>
  <c r="S614" i="10"/>
  <c r="T614" i="10"/>
  <c r="U614" i="10"/>
  <c r="Q615" i="10"/>
  <c r="R615" i="10"/>
  <c r="S615" i="10"/>
  <c r="T615" i="10"/>
  <c r="U615" i="10"/>
  <c r="Q616" i="10"/>
  <c r="R616" i="10"/>
  <c r="S616" i="10"/>
  <c r="T616" i="10"/>
  <c r="U616" i="10"/>
  <c r="Q617" i="10"/>
  <c r="R617" i="10"/>
  <c r="S617" i="10"/>
  <c r="T617" i="10"/>
  <c r="U617" i="10"/>
  <c r="Q618" i="10"/>
  <c r="R618" i="10"/>
  <c r="S618" i="10"/>
  <c r="T618" i="10"/>
  <c r="U618" i="10"/>
  <c r="Q619" i="10"/>
  <c r="R619" i="10"/>
  <c r="S619" i="10"/>
  <c r="T619" i="10"/>
  <c r="U619" i="10"/>
  <c r="Q620" i="10"/>
  <c r="R620" i="10"/>
  <c r="S620" i="10"/>
  <c r="T620" i="10"/>
  <c r="U620" i="10"/>
  <c r="Q621" i="10"/>
  <c r="R621" i="10"/>
  <c r="S621" i="10"/>
  <c r="T621" i="10"/>
  <c r="U621" i="10"/>
  <c r="Q622" i="10"/>
  <c r="R622" i="10"/>
  <c r="S622" i="10"/>
  <c r="T622" i="10"/>
  <c r="U622" i="10"/>
  <c r="Q623" i="10"/>
  <c r="R623" i="10"/>
  <c r="S623" i="10"/>
  <c r="T623" i="10"/>
  <c r="U623" i="10"/>
  <c r="Q624" i="10"/>
  <c r="R624" i="10"/>
  <c r="S624" i="10"/>
  <c r="T624" i="10"/>
  <c r="U624" i="10"/>
  <c r="Q625" i="10"/>
  <c r="R625" i="10"/>
  <c r="S625" i="10"/>
  <c r="T625" i="10"/>
  <c r="U625" i="10"/>
  <c r="Q626" i="10"/>
  <c r="R626" i="10"/>
  <c r="S626" i="10"/>
  <c r="T626" i="10"/>
  <c r="U626" i="10"/>
  <c r="Q627" i="10"/>
  <c r="R627" i="10"/>
  <c r="S627" i="10"/>
  <c r="T627" i="10"/>
  <c r="U627" i="10"/>
  <c r="Q628" i="10"/>
  <c r="R628" i="10"/>
  <c r="S628" i="10"/>
  <c r="T628" i="10"/>
  <c r="U628" i="10"/>
  <c r="Q629" i="10"/>
  <c r="R629" i="10"/>
  <c r="S629" i="10"/>
  <c r="T629" i="10"/>
  <c r="U629" i="10"/>
  <c r="Q630" i="10"/>
  <c r="R630" i="10"/>
  <c r="S630" i="10"/>
  <c r="T630" i="10"/>
  <c r="U630" i="10"/>
  <c r="Q631" i="10"/>
  <c r="R631" i="10"/>
  <c r="S631" i="10"/>
  <c r="T631" i="10"/>
  <c r="U631" i="10"/>
  <c r="Q632" i="10"/>
  <c r="R632" i="10"/>
  <c r="S632" i="10"/>
  <c r="T632" i="10"/>
  <c r="U632" i="10"/>
  <c r="Q633" i="10"/>
  <c r="R633" i="10"/>
  <c r="S633" i="10"/>
  <c r="T633" i="10"/>
  <c r="U633" i="10"/>
  <c r="Q634" i="10"/>
  <c r="R634" i="10"/>
  <c r="S634" i="10"/>
  <c r="T634" i="10"/>
  <c r="U634" i="10"/>
  <c r="Q635" i="10"/>
  <c r="R635" i="10"/>
  <c r="S635" i="10"/>
  <c r="T635" i="10"/>
  <c r="U635" i="10"/>
  <c r="Q636" i="10"/>
  <c r="R636" i="10"/>
  <c r="S636" i="10"/>
  <c r="T636" i="10"/>
  <c r="U636" i="10"/>
  <c r="Q637" i="10"/>
  <c r="R637" i="10"/>
  <c r="S637" i="10"/>
  <c r="T637" i="10"/>
  <c r="U637" i="10"/>
  <c r="Q638" i="10"/>
  <c r="R638" i="10"/>
  <c r="S638" i="10"/>
  <c r="T638" i="10"/>
  <c r="U638" i="10"/>
  <c r="Q639" i="10"/>
  <c r="R639" i="10"/>
  <c r="S639" i="10"/>
  <c r="T639" i="10"/>
  <c r="U639" i="10"/>
  <c r="Q640" i="10"/>
  <c r="R640" i="10"/>
  <c r="S640" i="10"/>
  <c r="T640" i="10"/>
  <c r="U640" i="10"/>
  <c r="Q641" i="10"/>
  <c r="R641" i="10"/>
  <c r="S641" i="10"/>
  <c r="T641" i="10"/>
  <c r="U641" i="10"/>
  <c r="Q642" i="10"/>
  <c r="R642" i="10"/>
  <c r="S642" i="10"/>
  <c r="T642" i="10"/>
  <c r="U642" i="10"/>
  <c r="Q643" i="10"/>
  <c r="R643" i="10"/>
  <c r="S643" i="10"/>
  <c r="T643" i="10"/>
  <c r="U643" i="10"/>
  <c r="Q644" i="10"/>
  <c r="R644" i="10"/>
  <c r="S644" i="10"/>
  <c r="T644" i="10"/>
  <c r="U644" i="10"/>
  <c r="Q645" i="10"/>
  <c r="R645" i="10"/>
  <c r="S645" i="10"/>
  <c r="T645" i="10"/>
  <c r="U645" i="10"/>
  <c r="Q646" i="10"/>
  <c r="R646" i="10"/>
  <c r="S646" i="10"/>
  <c r="T646" i="10"/>
  <c r="U646" i="10"/>
  <c r="Q647" i="10"/>
  <c r="R647" i="10"/>
  <c r="S647" i="10"/>
  <c r="T647" i="10"/>
  <c r="U647" i="10"/>
  <c r="Q648" i="10"/>
  <c r="R648" i="10"/>
  <c r="S648" i="10"/>
  <c r="T648" i="10"/>
  <c r="U648" i="10"/>
  <c r="Q649" i="10"/>
  <c r="R649" i="10"/>
  <c r="S649" i="10"/>
  <c r="T649" i="10"/>
  <c r="U649" i="10"/>
  <c r="Q650" i="10"/>
  <c r="R650" i="10"/>
  <c r="S650" i="10"/>
  <c r="T650" i="10"/>
  <c r="U650" i="10"/>
  <c r="Q651" i="10"/>
  <c r="R651" i="10"/>
  <c r="S651" i="10"/>
  <c r="T651" i="10"/>
  <c r="U651" i="10"/>
  <c r="Q652" i="10"/>
  <c r="R652" i="10"/>
  <c r="S652" i="10"/>
  <c r="T652" i="10"/>
  <c r="U652" i="10"/>
  <c r="Q653" i="10"/>
  <c r="R653" i="10"/>
  <c r="S653" i="10"/>
  <c r="T653" i="10"/>
  <c r="U653" i="10"/>
  <c r="Q654" i="10"/>
  <c r="R654" i="10"/>
  <c r="S654" i="10"/>
  <c r="T654" i="10"/>
  <c r="U654" i="10"/>
  <c r="Q655" i="10"/>
  <c r="R655" i="10"/>
  <c r="S655" i="10"/>
  <c r="T655" i="10"/>
  <c r="U655" i="10"/>
  <c r="Q656" i="10"/>
  <c r="R656" i="10"/>
  <c r="S656" i="10"/>
  <c r="T656" i="10"/>
  <c r="U656" i="10"/>
  <c r="Q657" i="10"/>
  <c r="R657" i="10"/>
  <c r="S657" i="10"/>
  <c r="T657" i="10"/>
  <c r="U657" i="10"/>
  <c r="Q658" i="10"/>
  <c r="R658" i="10"/>
  <c r="S658" i="10"/>
  <c r="T658" i="10"/>
  <c r="U658" i="10"/>
  <c r="Q659" i="10"/>
  <c r="R659" i="10"/>
  <c r="S659" i="10"/>
  <c r="T659" i="10"/>
  <c r="U659" i="10"/>
  <c r="Q660" i="10"/>
  <c r="R660" i="10"/>
  <c r="S660" i="10"/>
  <c r="T660" i="10"/>
  <c r="U660" i="10"/>
  <c r="Q661" i="10"/>
  <c r="R661" i="10"/>
  <c r="S661" i="10"/>
  <c r="T661" i="10"/>
  <c r="U661" i="10"/>
  <c r="Q662" i="10"/>
  <c r="R662" i="10"/>
  <c r="S662" i="10"/>
  <c r="T662" i="10"/>
  <c r="U662" i="10"/>
  <c r="Q663" i="10"/>
  <c r="R663" i="10"/>
  <c r="S663" i="10"/>
  <c r="T663" i="10"/>
  <c r="U663" i="10"/>
  <c r="Q664" i="10"/>
  <c r="R664" i="10"/>
  <c r="S664" i="10"/>
  <c r="T664" i="10"/>
  <c r="U664" i="10"/>
  <c r="Q665" i="10"/>
  <c r="R665" i="10"/>
  <c r="S665" i="10"/>
  <c r="T665" i="10"/>
  <c r="U665" i="10"/>
  <c r="Q666" i="10"/>
  <c r="R666" i="10"/>
  <c r="S666" i="10"/>
  <c r="T666" i="10"/>
  <c r="U666" i="10"/>
  <c r="Q667" i="10"/>
  <c r="R667" i="10"/>
  <c r="S667" i="10"/>
  <c r="T667" i="10"/>
  <c r="U667" i="10"/>
  <c r="Q668" i="10"/>
  <c r="R668" i="10"/>
  <c r="S668" i="10"/>
  <c r="T668" i="10"/>
  <c r="U668" i="10"/>
  <c r="Q669" i="10"/>
  <c r="R669" i="10"/>
  <c r="S669" i="10"/>
  <c r="T669" i="10"/>
  <c r="U669" i="10"/>
  <c r="Q670" i="10"/>
  <c r="R670" i="10"/>
  <c r="S670" i="10"/>
  <c r="T670" i="10"/>
  <c r="U670" i="10"/>
  <c r="Q671" i="10"/>
  <c r="R671" i="10"/>
  <c r="S671" i="10"/>
  <c r="T671" i="10"/>
  <c r="U671" i="10"/>
  <c r="Q672" i="10"/>
  <c r="R672" i="10"/>
  <c r="S672" i="10"/>
  <c r="T672" i="10"/>
  <c r="U672" i="10"/>
  <c r="Q673" i="10"/>
  <c r="R673" i="10"/>
  <c r="S673" i="10"/>
  <c r="T673" i="10"/>
  <c r="U673" i="10"/>
  <c r="Q674" i="10"/>
  <c r="R674" i="10"/>
  <c r="S674" i="10"/>
  <c r="T674" i="10"/>
  <c r="U674" i="10"/>
  <c r="Q675" i="10"/>
  <c r="R675" i="10"/>
  <c r="S675" i="10"/>
  <c r="T675" i="10"/>
  <c r="U675" i="10"/>
  <c r="Q676" i="10"/>
  <c r="R676" i="10"/>
  <c r="S676" i="10"/>
  <c r="T676" i="10"/>
  <c r="U676" i="10"/>
  <c r="Q677" i="10"/>
  <c r="R677" i="10"/>
  <c r="S677" i="10"/>
  <c r="T677" i="10"/>
  <c r="U677" i="10"/>
  <c r="Q678" i="10"/>
  <c r="R678" i="10"/>
  <c r="S678" i="10"/>
  <c r="T678" i="10"/>
  <c r="U678" i="10"/>
  <c r="Q679" i="10"/>
  <c r="R679" i="10"/>
  <c r="S679" i="10"/>
  <c r="T679" i="10"/>
  <c r="U679" i="10"/>
  <c r="Q680" i="10"/>
  <c r="R680" i="10"/>
  <c r="S680" i="10"/>
  <c r="T680" i="10"/>
  <c r="U680" i="10"/>
  <c r="Q681" i="10"/>
  <c r="R681" i="10"/>
  <c r="S681" i="10"/>
  <c r="T681" i="10"/>
  <c r="U681" i="10"/>
  <c r="Q682" i="10"/>
  <c r="R682" i="10"/>
  <c r="S682" i="10"/>
  <c r="T682" i="10"/>
  <c r="U682" i="10"/>
  <c r="Q683" i="10"/>
  <c r="R683" i="10"/>
  <c r="S683" i="10"/>
  <c r="T683" i="10"/>
  <c r="U683" i="10"/>
  <c r="Q684" i="10"/>
  <c r="R684" i="10"/>
  <c r="S684" i="10"/>
  <c r="T684" i="10"/>
  <c r="U684" i="10"/>
  <c r="Q685" i="10"/>
  <c r="R685" i="10"/>
  <c r="S685" i="10"/>
  <c r="T685" i="10"/>
  <c r="U685" i="10"/>
  <c r="Q686" i="10"/>
  <c r="R686" i="10"/>
  <c r="S686" i="10"/>
  <c r="T686" i="10"/>
  <c r="U686" i="10"/>
  <c r="Q687" i="10"/>
  <c r="R687" i="10"/>
  <c r="S687" i="10"/>
  <c r="T687" i="10"/>
  <c r="U687" i="10"/>
  <c r="Q688" i="10"/>
  <c r="R688" i="10"/>
  <c r="S688" i="10"/>
  <c r="T688" i="10"/>
  <c r="U688" i="10"/>
  <c r="Q689" i="10"/>
  <c r="R689" i="10"/>
  <c r="S689" i="10"/>
  <c r="T689" i="10"/>
  <c r="U689" i="10"/>
  <c r="Q690" i="10"/>
  <c r="R690" i="10"/>
  <c r="S690" i="10"/>
  <c r="T690" i="10"/>
  <c r="U690" i="10"/>
  <c r="Q691" i="10"/>
  <c r="R691" i="10"/>
  <c r="S691" i="10"/>
  <c r="T691" i="10"/>
  <c r="U691" i="10"/>
  <c r="Q692" i="10"/>
  <c r="R692" i="10"/>
  <c r="S692" i="10"/>
  <c r="T692" i="10"/>
  <c r="U692" i="10"/>
  <c r="Q693" i="10"/>
  <c r="R693" i="10"/>
  <c r="S693" i="10"/>
  <c r="T693" i="10"/>
  <c r="U693" i="10"/>
  <c r="Q694" i="10"/>
  <c r="R694" i="10"/>
  <c r="S694" i="10"/>
  <c r="T694" i="10"/>
  <c r="U694" i="10"/>
  <c r="Q695" i="10"/>
  <c r="R695" i="10"/>
  <c r="S695" i="10"/>
  <c r="T695" i="10"/>
  <c r="U695" i="10"/>
  <c r="Q696" i="10"/>
  <c r="R696" i="10"/>
  <c r="S696" i="10"/>
  <c r="T696" i="10"/>
  <c r="U696" i="10"/>
  <c r="Q697" i="10"/>
  <c r="R697" i="10"/>
  <c r="S697" i="10"/>
  <c r="T697" i="10"/>
  <c r="U697" i="10"/>
  <c r="Q698" i="10"/>
  <c r="R698" i="10"/>
  <c r="S698" i="10"/>
  <c r="T698" i="10"/>
  <c r="U698" i="10"/>
  <c r="Q699" i="10"/>
  <c r="R699" i="10"/>
  <c r="S699" i="10"/>
  <c r="T699" i="10"/>
  <c r="U699" i="10"/>
  <c r="Q700" i="10"/>
  <c r="R700" i="10"/>
  <c r="S700" i="10"/>
  <c r="T700" i="10"/>
  <c r="U700" i="10"/>
  <c r="Q701" i="10"/>
  <c r="R701" i="10"/>
  <c r="S701" i="10"/>
  <c r="T701" i="10"/>
  <c r="U701" i="10"/>
  <c r="Q702" i="10"/>
  <c r="R702" i="10"/>
  <c r="S702" i="10"/>
  <c r="T702" i="10"/>
  <c r="U702" i="10"/>
  <c r="Q703" i="10"/>
  <c r="R703" i="10"/>
  <c r="S703" i="10"/>
  <c r="T703" i="10"/>
  <c r="U703" i="10"/>
  <c r="Q704" i="10"/>
  <c r="R704" i="10"/>
  <c r="S704" i="10"/>
  <c r="T704" i="10"/>
  <c r="U704" i="10"/>
  <c r="Q705" i="10"/>
  <c r="R705" i="10"/>
  <c r="S705" i="10"/>
  <c r="T705" i="10"/>
  <c r="U705" i="10"/>
  <c r="Q706" i="10"/>
  <c r="R706" i="10"/>
  <c r="S706" i="10"/>
  <c r="T706" i="10"/>
  <c r="U706" i="10"/>
  <c r="Q707" i="10"/>
  <c r="R707" i="10"/>
  <c r="S707" i="10"/>
  <c r="T707" i="10"/>
  <c r="U707" i="10"/>
  <c r="Q708" i="10"/>
  <c r="R708" i="10"/>
  <c r="S708" i="10"/>
  <c r="T708" i="10"/>
  <c r="U708" i="10"/>
  <c r="Q709" i="10"/>
  <c r="R709" i="10"/>
  <c r="S709" i="10"/>
  <c r="T709" i="10"/>
  <c r="U709" i="10"/>
  <c r="Q710" i="10"/>
  <c r="R710" i="10"/>
  <c r="S710" i="10"/>
  <c r="T710" i="10"/>
  <c r="U710" i="10"/>
  <c r="Q711" i="10"/>
  <c r="R711" i="10"/>
  <c r="S711" i="10"/>
  <c r="T711" i="10"/>
  <c r="U711" i="10"/>
  <c r="Q712" i="10"/>
  <c r="R712" i="10"/>
  <c r="S712" i="10"/>
  <c r="T712" i="10"/>
  <c r="U712" i="10"/>
  <c r="Q713" i="10"/>
  <c r="R713" i="10"/>
  <c r="S713" i="10"/>
  <c r="T713" i="10"/>
  <c r="U713" i="10"/>
  <c r="Q714" i="10"/>
  <c r="R714" i="10"/>
  <c r="S714" i="10"/>
  <c r="T714" i="10"/>
  <c r="U714" i="10"/>
  <c r="Q715" i="10"/>
  <c r="R715" i="10"/>
  <c r="S715" i="10"/>
  <c r="T715" i="10"/>
  <c r="U715" i="10"/>
  <c r="Q716" i="10"/>
  <c r="R716" i="10"/>
  <c r="S716" i="10"/>
  <c r="T716" i="10"/>
  <c r="U716" i="10"/>
  <c r="Q717" i="10"/>
  <c r="R717" i="10"/>
  <c r="S717" i="10"/>
  <c r="T717" i="10"/>
  <c r="U717" i="10"/>
  <c r="Q718" i="10"/>
  <c r="R718" i="10"/>
  <c r="S718" i="10"/>
  <c r="T718" i="10"/>
  <c r="U718" i="10"/>
  <c r="Q719" i="10"/>
  <c r="R719" i="10"/>
  <c r="S719" i="10"/>
  <c r="T719" i="10"/>
  <c r="U719" i="10"/>
  <c r="Q720" i="10"/>
  <c r="R720" i="10"/>
  <c r="S720" i="10"/>
  <c r="T720" i="10"/>
  <c r="U720" i="10"/>
  <c r="Q721" i="10"/>
  <c r="R721" i="10"/>
  <c r="S721" i="10"/>
  <c r="T721" i="10"/>
  <c r="U721" i="10"/>
  <c r="Q722" i="10"/>
  <c r="R722" i="10"/>
  <c r="S722" i="10"/>
  <c r="T722" i="10"/>
  <c r="U722" i="10"/>
  <c r="Q723" i="10"/>
  <c r="R723" i="10"/>
  <c r="S723" i="10"/>
  <c r="T723" i="10"/>
  <c r="U723" i="10"/>
  <c r="Q724" i="10"/>
  <c r="R724" i="10"/>
  <c r="S724" i="10"/>
  <c r="T724" i="10"/>
  <c r="U724" i="10"/>
  <c r="Q725" i="10"/>
  <c r="R725" i="10"/>
  <c r="S725" i="10"/>
  <c r="T725" i="10"/>
  <c r="U725" i="10"/>
  <c r="Q726" i="10"/>
  <c r="R726" i="10"/>
  <c r="S726" i="10"/>
  <c r="T726" i="10"/>
  <c r="U726" i="10"/>
  <c r="Q727" i="10"/>
  <c r="R727" i="10"/>
  <c r="S727" i="10"/>
  <c r="T727" i="10"/>
  <c r="U727" i="10"/>
  <c r="Q728" i="10"/>
  <c r="R728" i="10"/>
  <c r="S728" i="10"/>
  <c r="T728" i="10"/>
  <c r="U728" i="10"/>
  <c r="Q729" i="10"/>
  <c r="R729" i="10"/>
  <c r="S729" i="10"/>
  <c r="T729" i="10"/>
  <c r="U729" i="10"/>
  <c r="Q730" i="10"/>
  <c r="R730" i="10"/>
  <c r="S730" i="10"/>
  <c r="T730" i="10"/>
  <c r="U730" i="10"/>
  <c r="Q731" i="10"/>
  <c r="R731" i="10"/>
  <c r="S731" i="10"/>
  <c r="T731" i="10"/>
  <c r="U731" i="10"/>
  <c r="Q732" i="10"/>
  <c r="R732" i="10"/>
  <c r="S732" i="10"/>
  <c r="T732" i="10"/>
  <c r="U732" i="10"/>
  <c r="Q733" i="10"/>
  <c r="R733" i="10"/>
  <c r="S733" i="10"/>
  <c r="T733" i="10"/>
  <c r="U733" i="10"/>
  <c r="Q734" i="10"/>
  <c r="R734" i="10"/>
  <c r="S734" i="10"/>
  <c r="T734" i="10"/>
  <c r="U734" i="10"/>
  <c r="Q735" i="10"/>
  <c r="R735" i="10"/>
  <c r="S735" i="10"/>
  <c r="T735" i="10"/>
  <c r="U735" i="10"/>
  <c r="Q736" i="10"/>
  <c r="R736" i="10"/>
  <c r="S736" i="10"/>
  <c r="T736" i="10"/>
  <c r="U736" i="10"/>
  <c r="Q737" i="10"/>
  <c r="R737" i="10"/>
  <c r="S737" i="10"/>
  <c r="T737" i="10"/>
  <c r="U737" i="10"/>
  <c r="Q738" i="10"/>
  <c r="R738" i="10"/>
  <c r="S738" i="10"/>
  <c r="T738" i="10"/>
  <c r="U738" i="10"/>
  <c r="Q739" i="10"/>
  <c r="R739" i="10"/>
  <c r="S739" i="10"/>
  <c r="T739" i="10"/>
  <c r="U739" i="10"/>
  <c r="Q740" i="10"/>
  <c r="R740" i="10"/>
  <c r="S740" i="10"/>
  <c r="T740" i="10"/>
  <c r="U740" i="10"/>
  <c r="Q741" i="10"/>
  <c r="R741" i="10"/>
  <c r="S741" i="10"/>
  <c r="T741" i="10"/>
  <c r="U741" i="10"/>
  <c r="Q742" i="10"/>
  <c r="R742" i="10"/>
  <c r="S742" i="10"/>
  <c r="T742" i="10"/>
  <c r="U742" i="10"/>
  <c r="Q743" i="10"/>
  <c r="R743" i="10"/>
  <c r="S743" i="10"/>
  <c r="T743" i="10"/>
  <c r="U743" i="10"/>
  <c r="Q744" i="10"/>
  <c r="R744" i="10"/>
  <c r="S744" i="10"/>
  <c r="T744" i="10"/>
  <c r="U744" i="10"/>
  <c r="Q745" i="10"/>
  <c r="R745" i="10"/>
  <c r="S745" i="10"/>
  <c r="T745" i="10"/>
  <c r="U745" i="10"/>
  <c r="Q746" i="10"/>
  <c r="R746" i="10"/>
  <c r="S746" i="10"/>
  <c r="T746" i="10"/>
  <c r="U746" i="10"/>
  <c r="Q747" i="10"/>
  <c r="R747" i="10"/>
  <c r="S747" i="10"/>
  <c r="T747" i="10"/>
  <c r="U747" i="10"/>
  <c r="Q748" i="10"/>
  <c r="R748" i="10"/>
  <c r="S748" i="10"/>
  <c r="T748" i="10"/>
  <c r="U748" i="10"/>
  <c r="Q749" i="10"/>
  <c r="R749" i="10"/>
  <c r="S749" i="10"/>
  <c r="T749" i="10"/>
  <c r="U749" i="10"/>
  <c r="Q750" i="10"/>
  <c r="R750" i="10"/>
  <c r="S750" i="10"/>
  <c r="T750" i="10"/>
  <c r="U750" i="10"/>
  <c r="Q751" i="10"/>
  <c r="R751" i="10"/>
  <c r="S751" i="10"/>
  <c r="T751" i="10"/>
  <c r="U751" i="10"/>
  <c r="Q752" i="10"/>
  <c r="R752" i="10"/>
  <c r="S752" i="10"/>
  <c r="T752" i="10"/>
  <c r="U752" i="10"/>
  <c r="Q753" i="10"/>
  <c r="R753" i="10"/>
  <c r="S753" i="10"/>
  <c r="T753" i="10"/>
  <c r="U753" i="10"/>
  <c r="Q754" i="10"/>
  <c r="R754" i="10"/>
  <c r="S754" i="10"/>
  <c r="T754" i="10"/>
  <c r="U754" i="10"/>
  <c r="Q755" i="10"/>
  <c r="R755" i="10"/>
  <c r="S755" i="10"/>
  <c r="T755" i="10"/>
  <c r="U755" i="10"/>
  <c r="Q756" i="10"/>
  <c r="R756" i="10"/>
  <c r="S756" i="10"/>
  <c r="T756" i="10"/>
  <c r="U756" i="10"/>
  <c r="Q757" i="10"/>
  <c r="R757" i="10"/>
  <c r="S757" i="10"/>
  <c r="T757" i="10"/>
  <c r="U757" i="10"/>
  <c r="Q758" i="10"/>
  <c r="R758" i="10"/>
  <c r="S758" i="10"/>
  <c r="T758" i="10"/>
  <c r="U758" i="10"/>
  <c r="Q759" i="10"/>
  <c r="R759" i="10"/>
  <c r="S759" i="10"/>
  <c r="T759" i="10"/>
  <c r="U759" i="10"/>
  <c r="Q760" i="10"/>
  <c r="R760" i="10"/>
  <c r="S760" i="10"/>
  <c r="T760" i="10"/>
  <c r="U760" i="10"/>
  <c r="Q761" i="10"/>
  <c r="R761" i="10"/>
  <c r="S761" i="10"/>
  <c r="T761" i="10"/>
  <c r="U761" i="10"/>
  <c r="Q762" i="10"/>
  <c r="R762" i="10"/>
  <c r="S762" i="10"/>
  <c r="T762" i="10"/>
  <c r="U762" i="10"/>
  <c r="Q763" i="10"/>
  <c r="R763" i="10"/>
  <c r="S763" i="10"/>
  <c r="T763" i="10"/>
  <c r="U763" i="10"/>
  <c r="Q764" i="10"/>
  <c r="R764" i="10"/>
  <c r="S764" i="10"/>
  <c r="T764" i="10"/>
  <c r="U764" i="10"/>
  <c r="Q765" i="10"/>
  <c r="R765" i="10"/>
  <c r="S765" i="10"/>
  <c r="T765" i="10"/>
  <c r="U765" i="10"/>
  <c r="Q766" i="10"/>
  <c r="R766" i="10"/>
  <c r="S766" i="10"/>
  <c r="T766" i="10"/>
  <c r="U766" i="10"/>
  <c r="Q767" i="10"/>
  <c r="R767" i="10"/>
  <c r="S767" i="10"/>
  <c r="T767" i="10"/>
  <c r="U767" i="10"/>
  <c r="Q768" i="10"/>
  <c r="R768" i="10"/>
  <c r="S768" i="10"/>
  <c r="T768" i="10"/>
  <c r="U768" i="10"/>
  <c r="Q769" i="10"/>
  <c r="R769" i="10"/>
  <c r="S769" i="10"/>
  <c r="T769" i="10"/>
  <c r="U769" i="10"/>
  <c r="Q770" i="10"/>
  <c r="R770" i="10"/>
  <c r="S770" i="10"/>
  <c r="T770" i="10"/>
  <c r="U770" i="10"/>
  <c r="Q771" i="10"/>
  <c r="R771" i="10"/>
  <c r="S771" i="10"/>
  <c r="T771" i="10"/>
  <c r="U771" i="10"/>
  <c r="Q772" i="10"/>
  <c r="R772" i="10"/>
  <c r="S772" i="10"/>
  <c r="T772" i="10"/>
  <c r="U772" i="10"/>
  <c r="Q773" i="10"/>
  <c r="R773" i="10"/>
  <c r="S773" i="10"/>
  <c r="T773" i="10"/>
  <c r="U773" i="10"/>
  <c r="Q774" i="10"/>
  <c r="R774" i="10"/>
  <c r="S774" i="10"/>
  <c r="T774" i="10"/>
  <c r="U774" i="10"/>
  <c r="Q775" i="10"/>
  <c r="R775" i="10"/>
  <c r="S775" i="10"/>
  <c r="T775" i="10"/>
  <c r="U775" i="10"/>
  <c r="Q776" i="10"/>
  <c r="R776" i="10"/>
  <c r="S776" i="10"/>
  <c r="T776" i="10"/>
  <c r="U776" i="10"/>
  <c r="Q777" i="10"/>
  <c r="R777" i="10"/>
  <c r="S777" i="10"/>
  <c r="T777" i="10"/>
  <c r="U777" i="10"/>
  <c r="Q778" i="10"/>
  <c r="R778" i="10"/>
  <c r="S778" i="10"/>
  <c r="T778" i="10"/>
  <c r="U778" i="10"/>
  <c r="Q779" i="10"/>
  <c r="R779" i="10"/>
  <c r="S779" i="10"/>
  <c r="T779" i="10"/>
  <c r="U779" i="10"/>
  <c r="Q780" i="10"/>
  <c r="R780" i="10"/>
  <c r="S780" i="10"/>
  <c r="T780" i="10"/>
  <c r="U780" i="10"/>
  <c r="Q781" i="10"/>
  <c r="R781" i="10"/>
  <c r="S781" i="10"/>
  <c r="T781" i="10"/>
  <c r="U781" i="10"/>
  <c r="Q782" i="10"/>
  <c r="R782" i="10"/>
  <c r="S782" i="10"/>
  <c r="T782" i="10"/>
  <c r="U782" i="10"/>
  <c r="Q783" i="10"/>
  <c r="R783" i="10"/>
  <c r="S783" i="10"/>
  <c r="T783" i="10"/>
  <c r="U783" i="10"/>
  <c r="Q784" i="10"/>
  <c r="R784" i="10"/>
  <c r="S784" i="10"/>
  <c r="T784" i="10"/>
  <c r="U784" i="10"/>
  <c r="Q785" i="10"/>
  <c r="R785" i="10"/>
  <c r="S785" i="10"/>
  <c r="T785" i="10"/>
  <c r="U785" i="10"/>
  <c r="Q786" i="10"/>
  <c r="R786" i="10"/>
  <c r="S786" i="10"/>
  <c r="T786" i="10"/>
  <c r="U786" i="10"/>
  <c r="Q787" i="10"/>
  <c r="R787" i="10"/>
  <c r="S787" i="10"/>
  <c r="T787" i="10"/>
  <c r="U787" i="10"/>
  <c r="Q788" i="10"/>
  <c r="R788" i="10"/>
  <c r="S788" i="10"/>
  <c r="T788" i="10"/>
  <c r="U788" i="10"/>
  <c r="Q789" i="10"/>
  <c r="R789" i="10"/>
  <c r="S789" i="10"/>
  <c r="T789" i="10"/>
  <c r="U789" i="10"/>
  <c r="Q790" i="10"/>
  <c r="R790" i="10"/>
  <c r="S790" i="10"/>
  <c r="T790" i="10"/>
  <c r="U790" i="10"/>
  <c r="Q791" i="10"/>
  <c r="R791" i="10"/>
  <c r="S791" i="10"/>
  <c r="T791" i="10"/>
  <c r="U791" i="10"/>
  <c r="Q792" i="10"/>
  <c r="R792" i="10"/>
  <c r="S792" i="10"/>
  <c r="T792" i="10"/>
  <c r="U792" i="10"/>
  <c r="Q793" i="10"/>
  <c r="R793" i="10"/>
  <c r="S793" i="10"/>
  <c r="T793" i="10"/>
  <c r="U793" i="10"/>
  <c r="Q794" i="10"/>
  <c r="R794" i="10"/>
  <c r="S794" i="10"/>
  <c r="T794" i="10"/>
  <c r="U794" i="10"/>
  <c r="Q795" i="10"/>
  <c r="R795" i="10"/>
  <c r="S795" i="10"/>
  <c r="T795" i="10"/>
  <c r="U795" i="10"/>
  <c r="Q796" i="10"/>
  <c r="R796" i="10"/>
  <c r="S796" i="10"/>
  <c r="T796" i="10"/>
  <c r="U796" i="10"/>
  <c r="Q797" i="10"/>
  <c r="R797" i="10"/>
  <c r="S797" i="10"/>
  <c r="T797" i="10"/>
  <c r="U797" i="10"/>
  <c r="Q798" i="10"/>
  <c r="R798" i="10"/>
  <c r="S798" i="10"/>
  <c r="T798" i="10"/>
  <c r="U798" i="10"/>
  <c r="Q799" i="10"/>
  <c r="R799" i="10"/>
  <c r="S799" i="10"/>
  <c r="T799" i="10"/>
  <c r="U799" i="10"/>
  <c r="Q800" i="10"/>
  <c r="R800" i="10"/>
  <c r="S800" i="10"/>
  <c r="T800" i="10"/>
  <c r="U800" i="10"/>
  <c r="Q801" i="10"/>
  <c r="R801" i="10"/>
  <c r="S801" i="10"/>
  <c r="T801" i="10"/>
  <c r="U801" i="10"/>
  <c r="Q802" i="10"/>
  <c r="R802" i="10"/>
  <c r="S802" i="10"/>
  <c r="T802" i="10"/>
  <c r="U802" i="10"/>
  <c r="Q803" i="10"/>
  <c r="R803" i="10"/>
  <c r="S803" i="10"/>
  <c r="T803" i="10"/>
  <c r="U803" i="10"/>
  <c r="Q804" i="10"/>
  <c r="R804" i="10"/>
  <c r="S804" i="10"/>
  <c r="T804" i="10"/>
  <c r="U804" i="10"/>
  <c r="Q805" i="10"/>
  <c r="R805" i="10"/>
  <c r="S805" i="10"/>
  <c r="T805" i="10"/>
  <c r="U805" i="10"/>
  <c r="Q806" i="10"/>
  <c r="R806" i="10"/>
  <c r="S806" i="10"/>
  <c r="T806" i="10"/>
  <c r="U806" i="10"/>
  <c r="Q807" i="10"/>
  <c r="R807" i="10"/>
  <c r="S807" i="10"/>
  <c r="T807" i="10"/>
  <c r="U807" i="10"/>
  <c r="Q808" i="10"/>
  <c r="R808" i="10"/>
  <c r="S808" i="10"/>
  <c r="T808" i="10"/>
  <c r="U808" i="10"/>
  <c r="Q809" i="10"/>
  <c r="R809" i="10"/>
  <c r="S809" i="10"/>
  <c r="T809" i="10"/>
  <c r="U809" i="10"/>
  <c r="Q810" i="10"/>
  <c r="R810" i="10"/>
  <c r="S810" i="10"/>
  <c r="T810" i="10"/>
  <c r="U810" i="10"/>
  <c r="Q811" i="10"/>
  <c r="R811" i="10"/>
  <c r="S811" i="10"/>
  <c r="T811" i="10"/>
  <c r="U811" i="10"/>
  <c r="Q812" i="10"/>
  <c r="R812" i="10"/>
  <c r="S812" i="10"/>
  <c r="T812" i="10"/>
  <c r="U812" i="10"/>
  <c r="Q813" i="10"/>
  <c r="R813" i="10"/>
  <c r="S813" i="10"/>
  <c r="T813" i="10"/>
  <c r="U813" i="10"/>
  <c r="Q814" i="10"/>
  <c r="R814" i="10"/>
  <c r="S814" i="10"/>
  <c r="T814" i="10"/>
  <c r="U814" i="10"/>
  <c r="Q815" i="10"/>
  <c r="R815" i="10"/>
  <c r="S815" i="10"/>
  <c r="T815" i="10"/>
  <c r="U815" i="10"/>
  <c r="Q816" i="10"/>
  <c r="R816" i="10"/>
  <c r="S816" i="10"/>
  <c r="T816" i="10"/>
  <c r="U816" i="10"/>
  <c r="Q817" i="10"/>
  <c r="R817" i="10"/>
  <c r="S817" i="10"/>
  <c r="T817" i="10"/>
  <c r="U817" i="10"/>
  <c r="Q818" i="10"/>
  <c r="R818" i="10"/>
  <c r="S818" i="10"/>
  <c r="T818" i="10"/>
  <c r="U818" i="10"/>
  <c r="Q819" i="10"/>
  <c r="R819" i="10"/>
  <c r="S819" i="10"/>
  <c r="T819" i="10"/>
  <c r="U819" i="10"/>
  <c r="Q820" i="10"/>
  <c r="R820" i="10"/>
  <c r="S820" i="10"/>
  <c r="T820" i="10"/>
  <c r="U820" i="10"/>
  <c r="Q821" i="10"/>
  <c r="R821" i="10"/>
  <c r="S821" i="10"/>
  <c r="T821" i="10"/>
  <c r="U821" i="10"/>
  <c r="Q822" i="10"/>
  <c r="R822" i="10"/>
  <c r="S822" i="10"/>
  <c r="T822" i="10"/>
  <c r="U822" i="10"/>
  <c r="Q823" i="10"/>
  <c r="R823" i="10"/>
  <c r="S823" i="10"/>
  <c r="T823" i="10"/>
  <c r="U823" i="10"/>
  <c r="Q824" i="10"/>
  <c r="R824" i="10"/>
  <c r="S824" i="10"/>
  <c r="T824" i="10"/>
  <c r="U824" i="10"/>
  <c r="Q825" i="10"/>
  <c r="R825" i="10"/>
  <c r="S825" i="10"/>
  <c r="T825" i="10"/>
  <c r="U825" i="10"/>
  <c r="Q826" i="10"/>
  <c r="R826" i="10"/>
  <c r="S826" i="10"/>
  <c r="T826" i="10"/>
  <c r="U826" i="10"/>
  <c r="Q827" i="10"/>
  <c r="R827" i="10"/>
  <c r="S827" i="10"/>
  <c r="T827" i="10"/>
  <c r="U827" i="10"/>
  <c r="Q828" i="10"/>
  <c r="R828" i="10"/>
  <c r="S828" i="10"/>
  <c r="T828" i="10"/>
  <c r="U828" i="10"/>
  <c r="Q829" i="10"/>
  <c r="R829" i="10"/>
  <c r="S829" i="10"/>
  <c r="T829" i="10"/>
  <c r="U829" i="10"/>
  <c r="Q830" i="10"/>
  <c r="R830" i="10"/>
  <c r="S830" i="10"/>
  <c r="T830" i="10"/>
  <c r="U830" i="10"/>
  <c r="Q831" i="10"/>
  <c r="R831" i="10"/>
  <c r="S831" i="10"/>
  <c r="T831" i="10"/>
  <c r="U831" i="10"/>
  <c r="Q832" i="10"/>
  <c r="R832" i="10"/>
  <c r="S832" i="10"/>
  <c r="T832" i="10"/>
  <c r="U832" i="10"/>
  <c r="Q833" i="10"/>
  <c r="R833" i="10"/>
  <c r="S833" i="10"/>
  <c r="T833" i="10"/>
  <c r="U833" i="10"/>
  <c r="Q834" i="10"/>
  <c r="R834" i="10"/>
  <c r="S834" i="10"/>
  <c r="T834" i="10"/>
  <c r="U834" i="10"/>
  <c r="Q835" i="10"/>
  <c r="R835" i="10"/>
  <c r="S835" i="10"/>
  <c r="T835" i="10"/>
  <c r="U835" i="10"/>
  <c r="Q836" i="10"/>
  <c r="R836" i="10"/>
  <c r="S836" i="10"/>
  <c r="T836" i="10"/>
  <c r="U836" i="10"/>
  <c r="Q837" i="10"/>
  <c r="R837" i="10"/>
  <c r="S837" i="10"/>
  <c r="T837" i="10"/>
  <c r="U837" i="10"/>
  <c r="Q838" i="10"/>
  <c r="R838" i="10"/>
  <c r="S838" i="10"/>
  <c r="T838" i="10"/>
  <c r="U838" i="10"/>
  <c r="Q839" i="10"/>
  <c r="R839" i="10"/>
  <c r="S839" i="10"/>
  <c r="T839" i="10"/>
  <c r="U839" i="10"/>
  <c r="Q840" i="10"/>
  <c r="R840" i="10"/>
  <c r="S840" i="10"/>
  <c r="T840" i="10"/>
  <c r="U840" i="10"/>
  <c r="Q841" i="10"/>
  <c r="R841" i="10"/>
  <c r="S841" i="10"/>
  <c r="T841" i="10"/>
  <c r="U841" i="10"/>
  <c r="Q842" i="10"/>
  <c r="R842" i="10"/>
  <c r="S842" i="10"/>
  <c r="T842" i="10"/>
  <c r="U842" i="10"/>
  <c r="Q843" i="10"/>
  <c r="R843" i="10"/>
  <c r="S843" i="10"/>
  <c r="T843" i="10"/>
  <c r="U843" i="10"/>
  <c r="Q844" i="10"/>
  <c r="R844" i="10"/>
  <c r="S844" i="10"/>
  <c r="T844" i="10"/>
  <c r="U844" i="10"/>
  <c r="Q845" i="10"/>
  <c r="R845" i="10"/>
  <c r="S845" i="10"/>
  <c r="T845" i="10"/>
  <c r="U845" i="10"/>
  <c r="Q846" i="10"/>
  <c r="R846" i="10"/>
  <c r="S846" i="10"/>
  <c r="T846" i="10"/>
  <c r="U846" i="10"/>
  <c r="Q847" i="10"/>
  <c r="R847" i="10"/>
  <c r="S847" i="10"/>
  <c r="T847" i="10"/>
  <c r="U847" i="10"/>
  <c r="Q848" i="10"/>
  <c r="R848" i="10"/>
  <c r="S848" i="10"/>
  <c r="T848" i="10"/>
  <c r="U848" i="10"/>
  <c r="Q849" i="10"/>
  <c r="R849" i="10"/>
  <c r="S849" i="10"/>
  <c r="T849" i="10"/>
  <c r="U849" i="10"/>
  <c r="Q850" i="10"/>
  <c r="R850" i="10"/>
  <c r="S850" i="10"/>
  <c r="T850" i="10"/>
  <c r="U850" i="10"/>
  <c r="Q851" i="10"/>
  <c r="R851" i="10"/>
  <c r="S851" i="10"/>
  <c r="T851" i="10"/>
  <c r="U851" i="10"/>
  <c r="Q852" i="10"/>
  <c r="R852" i="10"/>
  <c r="S852" i="10"/>
  <c r="T852" i="10"/>
  <c r="U852" i="10"/>
  <c r="Q853" i="10"/>
  <c r="R853" i="10"/>
  <c r="S853" i="10"/>
  <c r="T853" i="10"/>
  <c r="U853" i="10"/>
  <c r="U5" i="10"/>
  <c r="T5" i="10"/>
  <c r="S5" i="10"/>
  <c r="R5" i="10"/>
  <c r="Q5" i="10"/>
  <c r="Q5" i="9"/>
  <c r="R5" i="9"/>
  <c r="S5" i="9"/>
  <c r="T5" i="9"/>
  <c r="Q6" i="9"/>
  <c r="R6" i="9"/>
  <c r="S6" i="9"/>
  <c r="T6" i="9"/>
  <c r="Q7" i="9"/>
  <c r="R7" i="9"/>
  <c r="S7" i="9"/>
  <c r="T7" i="9"/>
  <c r="Q8" i="9"/>
  <c r="R8" i="9"/>
  <c r="S8" i="9"/>
  <c r="T8" i="9"/>
  <c r="Q9" i="9"/>
  <c r="R9" i="9"/>
  <c r="S9" i="9"/>
  <c r="T9" i="9"/>
  <c r="Q10" i="9"/>
  <c r="R10" i="9"/>
  <c r="S10" i="9"/>
  <c r="T10" i="9"/>
  <c r="Q11" i="9"/>
  <c r="R11" i="9"/>
  <c r="S11" i="9"/>
  <c r="T11" i="9"/>
  <c r="Q12" i="9"/>
  <c r="R12" i="9"/>
  <c r="S12" i="9"/>
  <c r="T12" i="9"/>
  <c r="Q13" i="9"/>
  <c r="R13" i="9"/>
  <c r="S13" i="9"/>
  <c r="T13" i="9"/>
  <c r="Q14" i="9"/>
  <c r="R14" i="9"/>
  <c r="S14" i="9"/>
  <c r="T14" i="9"/>
  <c r="Q15" i="9"/>
  <c r="R15" i="9"/>
  <c r="S15" i="9"/>
  <c r="T15" i="9"/>
  <c r="Q16" i="9"/>
  <c r="R16" i="9"/>
  <c r="S16" i="9"/>
  <c r="T16" i="9"/>
  <c r="Q17" i="9"/>
  <c r="R17" i="9"/>
  <c r="S17" i="9"/>
  <c r="T17" i="9"/>
  <c r="Q18" i="9"/>
  <c r="R18" i="9"/>
  <c r="S18" i="9"/>
  <c r="T18" i="9"/>
  <c r="Q19" i="9"/>
  <c r="R19" i="9"/>
  <c r="S19" i="9"/>
  <c r="T19" i="9"/>
  <c r="Q20" i="9"/>
  <c r="R20" i="9"/>
  <c r="S20" i="9"/>
  <c r="T20" i="9"/>
  <c r="Q22" i="9"/>
  <c r="R22" i="9"/>
  <c r="S22" i="9"/>
  <c r="T22" i="9"/>
  <c r="Q23" i="9"/>
  <c r="R23" i="9"/>
  <c r="S23" i="9"/>
  <c r="T23" i="9"/>
  <c r="Q24" i="9"/>
  <c r="R24" i="9"/>
  <c r="S24" i="9"/>
  <c r="T24" i="9"/>
  <c r="Q25" i="9"/>
  <c r="R25" i="9"/>
  <c r="S25" i="9"/>
  <c r="T25" i="9"/>
  <c r="Q26" i="9"/>
  <c r="R26" i="9"/>
  <c r="S26" i="9"/>
  <c r="T26" i="9"/>
  <c r="Q27" i="9"/>
  <c r="R27" i="9"/>
  <c r="S27" i="9"/>
  <c r="T27" i="9"/>
  <c r="Q28" i="9"/>
  <c r="R28" i="9"/>
  <c r="S28" i="9"/>
  <c r="T28" i="9"/>
  <c r="Q29" i="9"/>
  <c r="R29" i="9"/>
  <c r="S29" i="9"/>
  <c r="T29" i="9"/>
  <c r="Q30" i="9"/>
  <c r="R30" i="9"/>
  <c r="S30" i="9"/>
  <c r="T30" i="9"/>
  <c r="Q31" i="9"/>
  <c r="R31" i="9"/>
  <c r="S31" i="9"/>
  <c r="T31" i="9"/>
  <c r="Q32" i="9"/>
  <c r="R32" i="9"/>
  <c r="S32" i="9"/>
  <c r="T32" i="9"/>
  <c r="Q33" i="9"/>
  <c r="R33" i="9"/>
  <c r="S33" i="9"/>
  <c r="T33" i="9"/>
  <c r="Q34" i="9"/>
  <c r="R34" i="9"/>
  <c r="S34" i="9"/>
  <c r="T34" i="9"/>
  <c r="Q35" i="9"/>
  <c r="R35" i="9"/>
  <c r="S35" i="9"/>
  <c r="T35" i="9"/>
  <c r="Q36" i="9"/>
  <c r="R36" i="9"/>
  <c r="S36" i="9"/>
  <c r="T36" i="9"/>
  <c r="Q37" i="9"/>
  <c r="R37" i="9"/>
  <c r="S37" i="9"/>
  <c r="T37" i="9"/>
  <c r="Q38" i="9"/>
  <c r="R38" i="9"/>
  <c r="S38" i="9"/>
  <c r="T38" i="9"/>
  <c r="Q39" i="9"/>
  <c r="R39" i="9"/>
  <c r="S39" i="9"/>
  <c r="T39" i="9"/>
  <c r="Q40" i="9"/>
  <c r="R40" i="9"/>
  <c r="S40" i="9"/>
  <c r="T40" i="9"/>
  <c r="Q41" i="9"/>
  <c r="R41" i="9"/>
  <c r="S41" i="9"/>
  <c r="T41" i="9"/>
  <c r="Q42" i="9"/>
  <c r="R42" i="9"/>
  <c r="S42" i="9"/>
  <c r="T42" i="9"/>
  <c r="Q43" i="9"/>
  <c r="R43" i="9"/>
  <c r="S43" i="9"/>
  <c r="T43" i="9"/>
  <c r="Q44" i="9"/>
  <c r="R44" i="9"/>
  <c r="S44" i="9"/>
  <c r="T44" i="9"/>
  <c r="Q45" i="9"/>
  <c r="R45" i="9"/>
  <c r="S45" i="9"/>
  <c r="T45" i="9"/>
  <c r="Q46" i="9"/>
  <c r="R46" i="9"/>
  <c r="S46" i="9"/>
  <c r="T46" i="9"/>
  <c r="Q47" i="9"/>
  <c r="R47" i="9"/>
  <c r="S47" i="9"/>
  <c r="T47" i="9"/>
  <c r="Q48" i="9"/>
  <c r="R48" i="9"/>
  <c r="S48" i="9"/>
  <c r="T48" i="9"/>
  <c r="Q49" i="9"/>
  <c r="R49" i="9"/>
  <c r="S49" i="9"/>
  <c r="T49" i="9"/>
  <c r="Q50" i="9"/>
  <c r="R50" i="9"/>
  <c r="S50" i="9"/>
  <c r="T50" i="9"/>
  <c r="Q51" i="9"/>
  <c r="R51" i="9"/>
  <c r="S51" i="9"/>
  <c r="T51" i="9"/>
  <c r="Q52" i="9"/>
  <c r="R52" i="9"/>
  <c r="S52" i="9"/>
  <c r="T52" i="9"/>
  <c r="Q53" i="9"/>
  <c r="R53" i="9"/>
  <c r="S53" i="9"/>
  <c r="T53" i="9"/>
  <c r="Q54" i="9"/>
  <c r="R54" i="9"/>
  <c r="S54" i="9"/>
  <c r="T54" i="9"/>
  <c r="Q55" i="9"/>
  <c r="R55" i="9"/>
  <c r="S55" i="9"/>
  <c r="T55" i="9"/>
  <c r="Q56" i="9"/>
  <c r="R56" i="9"/>
  <c r="S56" i="9"/>
  <c r="T56" i="9"/>
  <c r="Q57" i="9"/>
  <c r="R57" i="9"/>
  <c r="S57" i="9"/>
  <c r="T57" i="9"/>
  <c r="Q58" i="9"/>
  <c r="R58" i="9"/>
  <c r="S58" i="9"/>
  <c r="T58" i="9"/>
  <c r="Q59" i="9"/>
  <c r="R59" i="9"/>
  <c r="S59" i="9"/>
  <c r="T59" i="9"/>
  <c r="Q60" i="9"/>
  <c r="R60" i="9"/>
  <c r="S60" i="9"/>
  <c r="T60" i="9"/>
  <c r="Q61" i="9"/>
  <c r="R61" i="9"/>
  <c r="S61" i="9"/>
  <c r="T61" i="9"/>
  <c r="Q62" i="9"/>
  <c r="R62" i="9"/>
  <c r="S62" i="9"/>
  <c r="T62" i="9"/>
  <c r="Q63" i="9"/>
  <c r="R63" i="9"/>
  <c r="S63" i="9"/>
  <c r="T63" i="9"/>
  <c r="Q64" i="9"/>
  <c r="R64" i="9"/>
  <c r="S64" i="9"/>
  <c r="T64" i="9"/>
  <c r="Q65" i="9"/>
  <c r="R65" i="9"/>
  <c r="S65" i="9"/>
  <c r="T65" i="9"/>
  <c r="Q66" i="9"/>
  <c r="R66" i="9"/>
  <c r="S66" i="9"/>
  <c r="T66" i="9"/>
  <c r="Q67" i="9"/>
  <c r="R67" i="9"/>
  <c r="S67" i="9"/>
  <c r="T67" i="9"/>
  <c r="Q68" i="9"/>
  <c r="R68" i="9"/>
  <c r="S68" i="9"/>
  <c r="T68" i="9"/>
  <c r="Q69" i="9"/>
  <c r="R69" i="9"/>
  <c r="S69" i="9"/>
  <c r="T69" i="9"/>
  <c r="Q70" i="9"/>
  <c r="R70" i="9"/>
  <c r="S70" i="9"/>
  <c r="T70" i="9"/>
  <c r="Q71" i="9"/>
  <c r="R71" i="9"/>
  <c r="S71" i="9"/>
  <c r="T71" i="9"/>
  <c r="Q72" i="9"/>
  <c r="R72" i="9"/>
  <c r="S72" i="9"/>
  <c r="T72" i="9"/>
  <c r="Q73" i="9"/>
  <c r="R73" i="9"/>
  <c r="S73" i="9"/>
  <c r="T73" i="9"/>
  <c r="Q74" i="9"/>
  <c r="R74" i="9"/>
  <c r="S74" i="9"/>
  <c r="T74" i="9"/>
  <c r="Q75" i="9"/>
  <c r="R75" i="9"/>
  <c r="S75" i="9"/>
  <c r="T75" i="9"/>
  <c r="Q76" i="9"/>
  <c r="R76" i="9"/>
  <c r="S76" i="9"/>
  <c r="T76" i="9"/>
  <c r="Q77" i="9"/>
  <c r="R77" i="9"/>
  <c r="S77" i="9"/>
  <c r="T77" i="9"/>
  <c r="Q78" i="9"/>
  <c r="R78" i="9"/>
  <c r="S78" i="9"/>
  <c r="T78" i="9"/>
  <c r="Q79" i="9"/>
  <c r="R79" i="9"/>
  <c r="S79" i="9"/>
  <c r="T79" i="9"/>
  <c r="Q80" i="9"/>
  <c r="R80" i="9"/>
  <c r="S80" i="9"/>
  <c r="T80" i="9"/>
  <c r="Q81" i="9"/>
  <c r="R81" i="9"/>
  <c r="S81" i="9"/>
  <c r="T81" i="9"/>
  <c r="Q82" i="9"/>
  <c r="R82" i="9"/>
  <c r="S82" i="9"/>
  <c r="T82" i="9"/>
  <c r="Q83" i="9"/>
  <c r="R83" i="9"/>
  <c r="S83" i="9"/>
  <c r="T83" i="9"/>
  <c r="Q84" i="9"/>
  <c r="R84" i="9"/>
  <c r="S84" i="9"/>
  <c r="T84" i="9"/>
  <c r="Q85" i="9"/>
  <c r="R85" i="9"/>
  <c r="S85" i="9"/>
  <c r="T85" i="9"/>
  <c r="Q86" i="9"/>
  <c r="R86" i="9"/>
  <c r="S86" i="9"/>
  <c r="T86" i="9"/>
  <c r="Q87" i="9"/>
  <c r="R87" i="9"/>
  <c r="S87" i="9"/>
  <c r="T87" i="9"/>
  <c r="Q88" i="9"/>
  <c r="R88" i="9"/>
  <c r="S88" i="9"/>
  <c r="T88" i="9"/>
  <c r="Q89" i="9"/>
  <c r="R89" i="9"/>
  <c r="S89" i="9"/>
  <c r="T89" i="9"/>
  <c r="Q90" i="9"/>
  <c r="R90" i="9"/>
  <c r="S90" i="9"/>
  <c r="T90" i="9"/>
  <c r="Q91" i="9"/>
  <c r="R91" i="9"/>
  <c r="S91" i="9"/>
  <c r="T91" i="9"/>
  <c r="Q92" i="9"/>
  <c r="R92" i="9"/>
  <c r="S92" i="9"/>
  <c r="T92" i="9"/>
  <c r="Q93" i="9"/>
  <c r="R93" i="9"/>
  <c r="S93" i="9"/>
  <c r="T93" i="9"/>
  <c r="Q94" i="9"/>
  <c r="R94" i="9"/>
  <c r="S94" i="9"/>
  <c r="T94" i="9"/>
  <c r="Q95" i="9"/>
  <c r="R95" i="9"/>
  <c r="S95" i="9"/>
  <c r="T95" i="9"/>
  <c r="Q96" i="9"/>
  <c r="R96" i="9"/>
  <c r="S96" i="9"/>
  <c r="T96" i="9"/>
  <c r="Q97" i="9"/>
  <c r="R97" i="9"/>
  <c r="S97" i="9"/>
  <c r="T97" i="9"/>
  <c r="Q98" i="9"/>
  <c r="R98" i="9"/>
  <c r="S98" i="9"/>
  <c r="T98" i="9"/>
  <c r="Q99" i="9"/>
  <c r="R99" i="9"/>
  <c r="S99" i="9"/>
  <c r="T99" i="9"/>
  <c r="Q100" i="9"/>
  <c r="R100" i="9"/>
  <c r="S100" i="9"/>
  <c r="T100" i="9"/>
  <c r="Q101" i="9"/>
  <c r="R101" i="9"/>
  <c r="S101" i="9"/>
  <c r="T101" i="9"/>
  <c r="Q102" i="9"/>
  <c r="R102" i="9"/>
  <c r="S102" i="9"/>
  <c r="T102" i="9"/>
  <c r="Q103" i="9"/>
  <c r="R103" i="9"/>
  <c r="S103" i="9"/>
  <c r="T103" i="9"/>
  <c r="Q104" i="9"/>
  <c r="R104" i="9"/>
  <c r="S104" i="9"/>
  <c r="T104" i="9"/>
  <c r="Q105" i="9"/>
  <c r="R105" i="9"/>
  <c r="S105" i="9"/>
  <c r="T105" i="9"/>
  <c r="Q106" i="9"/>
  <c r="R106" i="9"/>
  <c r="S106" i="9"/>
  <c r="T106" i="9"/>
  <c r="Q107" i="9"/>
  <c r="R107" i="9"/>
  <c r="S107" i="9"/>
  <c r="T107" i="9"/>
  <c r="Q108" i="9"/>
  <c r="R108" i="9"/>
  <c r="S108" i="9"/>
  <c r="T108" i="9"/>
  <c r="Q109" i="9"/>
  <c r="R109" i="9"/>
  <c r="S109" i="9"/>
  <c r="T109" i="9"/>
  <c r="Q110" i="9"/>
  <c r="R110" i="9"/>
  <c r="S110" i="9"/>
  <c r="T110" i="9"/>
  <c r="Q111" i="9"/>
  <c r="R111" i="9"/>
  <c r="S111" i="9"/>
  <c r="T111" i="9"/>
  <c r="Q112" i="9"/>
  <c r="R112" i="9"/>
  <c r="S112" i="9"/>
  <c r="T112" i="9"/>
  <c r="Q113" i="9"/>
  <c r="R113" i="9"/>
  <c r="S113" i="9"/>
  <c r="T113" i="9"/>
  <c r="Q114" i="9"/>
  <c r="R114" i="9"/>
  <c r="S114" i="9"/>
  <c r="T114" i="9"/>
  <c r="Q115" i="9"/>
  <c r="R115" i="9"/>
  <c r="S115" i="9"/>
  <c r="T115" i="9"/>
  <c r="Q116" i="9"/>
  <c r="R116" i="9"/>
  <c r="S116" i="9"/>
  <c r="T116" i="9"/>
  <c r="Q117" i="9"/>
  <c r="R117" i="9"/>
  <c r="S117" i="9"/>
  <c r="T117" i="9"/>
  <c r="Q118" i="9"/>
  <c r="R118" i="9"/>
  <c r="S118" i="9"/>
  <c r="T118" i="9"/>
  <c r="Q119" i="9"/>
  <c r="R119" i="9"/>
  <c r="S119" i="9"/>
  <c r="T119" i="9"/>
  <c r="Q120" i="9"/>
  <c r="R120" i="9"/>
  <c r="S120" i="9"/>
  <c r="T120" i="9"/>
  <c r="Q121" i="9"/>
  <c r="R121" i="9"/>
  <c r="S121" i="9"/>
  <c r="T121" i="9"/>
  <c r="Q122" i="9"/>
  <c r="R122" i="9"/>
  <c r="S122" i="9"/>
  <c r="T122" i="9"/>
  <c r="Q123" i="9"/>
  <c r="R123" i="9"/>
  <c r="S123" i="9"/>
  <c r="T123" i="9"/>
  <c r="Q124" i="9"/>
  <c r="R124" i="9"/>
  <c r="S124" i="9"/>
  <c r="T124" i="9"/>
  <c r="Q125" i="9"/>
  <c r="R125" i="9"/>
  <c r="S125" i="9"/>
  <c r="T125" i="9"/>
  <c r="Q126" i="9"/>
  <c r="R126" i="9"/>
  <c r="S126" i="9"/>
  <c r="T126" i="9"/>
  <c r="Q127" i="9"/>
  <c r="R127" i="9"/>
  <c r="S127" i="9"/>
  <c r="T127" i="9"/>
  <c r="Q128" i="9"/>
  <c r="R128" i="9"/>
  <c r="S128" i="9"/>
  <c r="T128" i="9"/>
  <c r="Q129" i="9"/>
  <c r="R129" i="9"/>
  <c r="S129" i="9"/>
  <c r="T129" i="9"/>
  <c r="Q130" i="9"/>
  <c r="R130" i="9"/>
  <c r="S130" i="9"/>
  <c r="T130" i="9"/>
  <c r="Q131" i="9"/>
  <c r="R131" i="9"/>
  <c r="S131" i="9"/>
  <c r="T131" i="9"/>
  <c r="Q132" i="9"/>
  <c r="R132" i="9"/>
  <c r="S132" i="9"/>
  <c r="T132" i="9"/>
  <c r="Q133" i="9"/>
  <c r="R133" i="9"/>
  <c r="S133" i="9"/>
  <c r="T133" i="9"/>
  <c r="Q134" i="9"/>
  <c r="R134" i="9"/>
  <c r="S134" i="9"/>
  <c r="T134" i="9"/>
  <c r="Q135" i="9"/>
  <c r="R135" i="9"/>
  <c r="S135" i="9"/>
  <c r="T135" i="9"/>
  <c r="Q136" i="9"/>
  <c r="R136" i="9"/>
  <c r="S136" i="9"/>
  <c r="T136" i="9"/>
  <c r="Q137" i="9"/>
  <c r="R137" i="9"/>
  <c r="S137" i="9"/>
  <c r="T137" i="9"/>
  <c r="Q138" i="9"/>
  <c r="R138" i="9"/>
  <c r="S138" i="9"/>
  <c r="T138" i="9"/>
  <c r="Q139" i="9"/>
  <c r="R139" i="9"/>
  <c r="S139" i="9"/>
  <c r="T139" i="9"/>
  <c r="Q140" i="9"/>
  <c r="R140" i="9"/>
  <c r="S140" i="9"/>
  <c r="T140" i="9"/>
  <c r="Q141" i="9"/>
  <c r="R141" i="9"/>
  <c r="S141" i="9"/>
  <c r="T141" i="9"/>
  <c r="Q142" i="9"/>
  <c r="R142" i="9"/>
  <c r="S142" i="9"/>
  <c r="T142" i="9"/>
  <c r="Q143" i="9"/>
  <c r="R143" i="9"/>
  <c r="S143" i="9"/>
  <c r="T143" i="9"/>
  <c r="Q144" i="9"/>
  <c r="R144" i="9"/>
  <c r="S144" i="9"/>
  <c r="T144" i="9"/>
  <c r="Q145" i="9"/>
  <c r="R145" i="9"/>
  <c r="S145" i="9"/>
  <c r="T145" i="9"/>
  <c r="Q146" i="9"/>
  <c r="R146" i="9"/>
  <c r="S146" i="9"/>
  <c r="T146" i="9"/>
  <c r="Q147" i="9"/>
  <c r="R147" i="9"/>
  <c r="S147" i="9"/>
  <c r="T147" i="9"/>
  <c r="Q148" i="9"/>
  <c r="R148" i="9"/>
  <c r="S148" i="9"/>
  <c r="T148" i="9"/>
  <c r="Q149" i="9"/>
  <c r="R149" i="9"/>
  <c r="S149" i="9"/>
  <c r="T149" i="9"/>
  <c r="Q150" i="9"/>
  <c r="R150" i="9"/>
  <c r="S150" i="9"/>
  <c r="T150" i="9"/>
  <c r="Q151" i="9"/>
  <c r="R151" i="9"/>
  <c r="S151" i="9"/>
  <c r="T151" i="9"/>
  <c r="Q152" i="9"/>
  <c r="R152" i="9"/>
  <c r="S152" i="9"/>
  <c r="T152" i="9"/>
  <c r="Q153" i="9"/>
  <c r="R153" i="9"/>
  <c r="S153" i="9"/>
  <c r="T153" i="9"/>
  <c r="Q154" i="9"/>
  <c r="R154" i="9"/>
  <c r="S154" i="9"/>
  <c r="T154" i="9"/>
  <c r="Q155" i="9"/>
  <c r="R155" i="9"/>
  <c r="S155" i="9"/>
  <c r="T155" i="9"/>
  <c r="Q156" i="9"/>
  <c r="R156" i="9"/>
  <c r="S156" i="9"/>
  <c r="T156" i="9"/>
  <c r="Q157" i="9"/>
  <c r="R157" i="9"/>
  <c r="S157" i="9"/>
  <c r="T157" i="9"/>
  <c r="Q158" i="9"/>
  <c r="R158" i="9"/>
  <c r="S158" i="9"/>
  <c r="T158" i="9"/>
  <c r="Q159" i="9"/>
  <c r="R159" i="9"/>
  <c r="S159" i="9"/>
  <c r="T159" i="9"/>
  <c r="Q160" i="9"/>
  <c r="R160" i="9"/>
  <c r="S160" i="9"/>
  <c r="T160" i="9"/>
  <c r="Q161" i="9"/>
  <c r="R161" i="9"/>
  <c r="S161" i="9"/>
  <c r="T161" i="9"/>
  <c r="Q162" i="9"/>
  <c r="R162" i="9"/>
  <c r="S162" i="9"/>
  <c r="T162" i="9"/>
  <c r="Q163" i="9"/>
  <c r="R163" i="9"/>
  <c r="S163" i="9"/>
  <c r="T163" i="9"/>
  <c r="Q164" i="9"/>
  <c r="R164" i="9"/>
  <c r="S164" i="9"/>
  <c r="T164" i="9"/>
  <c r="Q165" i="9"/>
  <c r="R165" i="9"/>
  <c r="S165" i="9"/>
  <c r="T165" i="9"/>
  <c r="Q166" i="9"/>
  <c r="R166" i="9"/>
  <c r="S166" i="9"/>
  <c r="T166" i="9"/>
  <c r="Q167" i="9"/>
  <c r="R167" i="9"/>
  <c r="S167" i="9"/>
  <c r="T167" i="9"/>
  <c r="Q168" i="9"/>
  <c r="R168" i="9"/>
  <c r="S168" i="9"/>
  <c r="T168" i="9"/>
  <c r="Q169" i="9"/>
  <c r="R169" i="9"/>
  <c r="S169" i="9"/>
  <c r="T169" i="9"/>
  <c r="Q170" i="9"/>
  <c r="R170" i="9"/>
  <c r="S170" i="9"/>
  <c r="T170" i="9"/>
  <c r="Q171" i="9"/>
  <c r="R171" i="9"/>
  <c r="S171" i="9"/>
  <c r="T171" i="9"/>
  <c r="Q172" i="9"/>
  <c r="R172" i="9"/>
  <c r="S172" i="9"/>
  <c r="T172" i="9"/>
  <c r="Q173" i="9"/>
  <c r="R173" i="9"/>
  <c r="S173" i="9"/>
  <c r="T173" i="9"/>
  <c r="Q174" i="9"/>
  <c r="R174" i="9"/>
  <c r="S174" i="9"/>
  <c r="T174" i="9"/>
  <c r="Q175" i="9"/>
  <c r="R175" i="9"/>
  <c r="S175" i="9"/>
  <c r="T175" i="9"/>
  <c r="Q176" i="9"/>
  <c r="R176" i="9"/>
  <c r="S176" i="9"/>
  <c r="T176" i="9"/>
  <c r="Q177" i="9"/>
  <c r="R177" i="9"/>
  <c r="S177" i="9"/>
  <c r="T177" i="9"/>
  <c r="Q178" i="9"/>
  <c r="R178" i="9"/>
  <c r="S178" i="9"/>
  <c r="T178" i="9"/>
  <c r="Q179" i="9"/>
  <c r="R179" i="9"/>
  <c r="S179" i="9"/>
  <c r="T179" i="9"/>
  <c r="Q180" i="9"/>
  <c r="R180" i="9"/>
  <c r="S180" i="9"/>
  <c r="T180" i="9"/>
  <c r="Q181" i="9"/>
  <c r="R181" i="9"/>
  <c r="S181" i="9"/>
  <c r="T181" i="9"/>
  <c r="Q182" i="9"/>
  <c r="R182" i="9"/>
  <c r="S182" i="9"/>
  <c r="T182" i="9"/>
  <c r="Q183" i="9"/>
  <c r="R183" i="9"/>
  <c r="S183" i="9"/>
  <c r="T183" i="9"/>
  <c r="Q184" i="9"/>
  <c r="R184" i="9"/>
  <c r="S184" i="9"/>
  <c r="T184" i="9"/>
  <c r="Q185" i="9"/>
  <c r="R185" i="9"/>
  <c r="S185" i="9"/>
  <c r="T185" i="9"/>
  <c r="Q186" i="9"/>
  <c r="R186" i="9"/>
  <c r="S186" i="9"/>
  <c r="T186" i="9"/>
  <c r="Q187" i="9"/>
  <c r="R187" i="9"/>
  <c r="S187" i="9"/>
  <c r="T187" i="9"/>
  <c r="Q188" i="9"/>
  <c r="R188" i="9"/>
  <c r="S188" i="9"/>
  <c r="T188" i="9"/>
  <c r="Q189" i="9"/>
  <c r="R189" i="9"/>
  <c r="S189" i="9"/>
  <c r="T189" i="9"/>
  <c r="Q190" i="9"/>
  <c r="R190" i="9"/>
  <c r="S190" i="9"/>
  <c r="T190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Q59" i="11"/>
  <c r="O59" i="11"/>
  <c r="G59" i="11"/>
  <c r="Q58" i="11"/>
  <c r="O58" i="11"/>
  <c r="G58" i="11"/>
  <c r="Q57" i="11"/>
  <c r="O57" i="11"/>
  <c r="G57" i="11"/>
  <c r="Q56" i="11"/>
  <c r="O56" i="11"/>
  <c r="I56" i="11"/>
  <c r="G56" i="11"/>
  <c r="Q55" i="11"/>
  <c r="O55" i="11"/>
  <c r="I55" i="11"/>
  <c r="G55" i="11"/>
  <c r="Q54" i="11"/>
  <c r="O54" i="11"/>
  <c r="I54" i="11"/>
  <c r="G54" i="11"/>
  <c r="Q53" i="11"/>
  <c r="O53" i="11"/>
  <c r="I53" i="11"/>
  <c r="G53" i="11"/>
  <c r="Q52" i="11"/>
  <c r="O52" i="11"/>
  <c r="I52" i="11"/>
  <c r="G52" i="11"/>
  <c r="Q51" i="11"/>
  <c r="O51" i="11"/>
  <c r="I51" i="11"/>
  <c r="G51" i="11"/>
  <c r="Q50" i="11"/>
  <c r="O50" i="11"/>
  <c r="I50" i="11"/>
  <c r="G50" i="11"/>
  <c r="Q49" i="11"/>
  <c r="O49" i="11"/>
  <c r="I49" i="11"/>
  <c r="G49" i="11"/>
  <c r="Q48" i="11"/>
  <c r="O48" i="11"/>
  <c r="I48" i="11"/>
  <c r="G48" i="11"/>
  <c r="Q47" i="11"/>
  <c r="O47" i="11"/>
  <c r="I47" i="11"/>
  <c r="G47" i="11"/>
  <c r="Q46" i="11"/>
  <c r="O46" i="11"/>
  <c r="I46" i="11"/>
  <c r="G46" i="11"/>
  <c r="Q45" i="11"/>
  <c r="O45" i="11"/>
  <c r="I45" i="11"/>
  <c r="G45" i="11"/>
  <c r="Q44" i="11"/>
  <c r="O44" i="11"/>
  <c r="I44" i="11"/>
  <c r="G44" i="11"/>
  <c r="Q43" i="11"/>
  <c r="O43" i="11"/>
  <c r="I43" i="11"/>
  <c r="G43" i="11"/>
  <c r="Q42" i="11"/>
  <c r="O42" i="11"/>
  <c r="I42" i="11"/>
  <c r="G42" i="11"/>
  <c r="Q41" i="11"/>
  <c r="O41" i="11"/>
  <c r="I41" i="11"/>
  <c r="G41" i="11"/>
  <c r="Q40" i="11"/>
  <c r="O40" i="11"/>
  <c r="I40" i="11"/>
  <c r="G40" i="11"/>
  <c r="Q39" i="11"/>
  <c r="O39" i="11"/>
  <c r="I39" i="11"/>
  <c r="G39" i="11"/>
  <c r="Q38" i="11"/>
  <c r="O38" i="11"/>
  <c r="I38" i="11"/>
  <c r="G38" i="11"/>
  <c r="Q37" i="11"/>
  <c r="O37" i="11"/>
  <c r="I37" i="11"/>
  <c r="G37" i="11"/>
  <c r="Q36" i="11"/>
  <c r="O36" i="11"/>
  <c r="I36" i="11"/>
  <c r="G36" i="11"/>
  <c r="Q35" i="11"/>
  <c r="O35" i="11"/>
  <c r="I35" i="11"/>
  <c r="G35" i="11"/>
  <c r="Q34" i="11"/>
  <c r="O34" i="11"/>
  <c r="I34" i="11"/>
  <c r="G34" i="11"/>
  <c r="Q33" i="11"/>
  <c r="O33" i="11"/>
  <c r="I33" i="11"/>
  <c r="G33" i="11"/>
  <c r="Q32" i="11"/>
  <c r="O32" i="11"/>
  <c r="I32" i="11"/>
  <c r="G32" i="11"/>
  <c r="Q31" i="11"/>
  <c r="O31" i="11"/>
  <c r="I31" i="11"/>
  <c r="G31" i="11"/>
  <c r="Q30" i="11"/>
  <c r="O30" i="11"/>
  <c r="I30" i="11"/>
  <c r="G30" i="11"/>
  <c r="Q29" i="11"/>
  <c r="O29" i="11"/>
  <c r="I29" i="11"/>
  <c r="G29" i="11"/>
  <c r="Q28" i="11"/>
  <c r="O28" i="11"/>
  <c r="I28" i="11"/>
  <c r="G28" i="11"/>
  <c r="Q27" i="11"/>
  <c r="O27" i="11"/>
  <c r="I27" i="11"/>
  <c r="G27" i="11"/>
  <c r="Q26" i="11"/>
  <c r="O26" i="11"/>
  <c r="I26" i="11"/>
  <c r="G26" i="11"/>
  <c r="Q25" i="11"/>
  <c r="O25" i="11"/>
  <c r="I25" i="11"/>
  <c r="G25" i="11"/>
  <c r="Q24" i="11"/>
  <c r="O24" i="11"/>
  <c r="I24" i="11"/>
  <c r="G24" i="11"/>
  <c r="Q23" i="11"/>
  <c r="O23" i="11"/>
  <c r="I23" i="11"/>
  <c r="G23" i="11"/>
  <c r="Q22" i="11"/>
  <c r="O22" i="11"/>
  <c r="I22" i="11"/>
  <c r="G22" i="11"/>
  <c r="Q21" i="11"/>
  <c r="O21" i="11"/>
  <c r="I21" i="11"/>
  <c r="G21" i="11"/>
  <c r="Q20" i="11"/>
  <c r="O20" i="11"/>
  <c r="I20" i="11"/>
  <c r="G20" i="11"/>
  <c r="Q19" i="11"/>
  <c r="O19" i="11"/>
  <c r="I19" i="11"/>
  <c r="G19" i="11"/>
  <c r="Q18" i="11"/>
  <c r="O18" i="11"/>
  <c r="I18" i="11"/>
  <c r="G18" i="11"/>
  <c r="Q17" i="11"/>
  <c r="O17" i="11"/>
  <c r="I17" i="11"/>
  <c r="G17" i="11"/>
  <c r="Q16" i="11"/>
  <c r="O16" i="11"/>
  <c r="I16" i="11"/>
  <c r="G16" i="11"/>
  <c r="Q15" i="11"/>
  <c r="O15" i="11"/>
  <c r="I15" i="11"/>
  <c r="G15" i="11"/>
  <c r="Q14" i="11"/>
  <c r="O14" i="11"/>
  <c r="I14" i="11"/>
  <c r="G14" i="11"/>
  <c r="Q13" i="11"/>
  <c r="O13" i="11"/>
  <c r="I13" i="11"/>
  <c r="G13" i="11"/>
  <c r="Q12" i="11"/>
  <c r="O12" i="11"/>
  <c r="I12" i="11"/>
  <c r="G12" i="11"/>
  <c r="Q11" i="11"/>
  <c r="O11" i="11"/>
  <c r="I11" i="11"/>
  <c r="G11" i="11"/>
  <c r="Q10" i="11"/>
  <c r="O10" i="11"/>
  <c r="I10" i="11"/>
  <c r="G10" i="11"/>
  <c r="Q9" i="11"/>
  <c r="O9" i="11"/>
  <c r="I9" i="11"/>
  <c r="G9" i="11"/>
  <c r="Q8" i="11"/>
  <c r="O8" i="11"/>
  <c r="I8" i="11"/>
  <c r="G8" i="11"/>
  <c r="Q7" i="11"/>
  <c r="O7" i="11"/>
  <c r="I7" i="11"/>
  <c r="G7" i="11"/>
  <c r="Q6" i="11"/>
  <c r="O6" i="11"/>
  <c r="I6" i="11"/>
  <c r="G6" i="11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1" i="5"/>
  <c r="M10" i="5"/>
  <c r="M9" i="5"/>
  <c r="M8" i="5"/>
  <c r="M7" i="5"/>
  <c r="M6" i="5"/>
  <c r="M5" i="5"/>
  <c r="K29" i="4"/>
  <c r="J29" i="4"/>
  <c r="I29" i="4"/>
  <c r="E29" i="4"/>
  <c r="K27" i="4"/>
  <c r="J27" i="4"/>
  <c r="I27" i="4"/>
  <c r="E27" i="4"/>
  <c r="K26" i="4"/>
  <c r="J26" i="4"/>
  <c r="I26" i="4"/>
  <c r="E26" i="4"/>
  <c r="K25" i="4"/>
  <c r="J25" i="4"/>
  <c r="I25" i="4"/>
  <c r="E25" i="4"/>
  <c r="K28" i="4"/>
  <c r="J28" i="4"/>
  <c r="I28" i="4"/>
  <c r="E28" i="4"/>
  <c r="K24" i="4"/>
  <c r="J24" i="4"/>
  <c r="I24" i="4"/>
  <c r="E24" i="4"/>
  <c r="J23" i="4"/>
  <c r="I23" i="4"/>
  <c r="K22" i="4"/>
  <c r="J22" i="4"/>
  <c r="I22" i="4"/>
  <c r="E22" i="4"/>
  <c r="K32" i="4"/>
  <c r="J32" i="4"/>
  <c r="I32" i="4"/>
  <c r="E32" i="4"/>
  <c r="K31" i="4"/>
  <c r="J31" i="4"/>
  <c r="I31" i="4"/>
  <c r="E31" i="4"/>
  <c r="K30" i="4"/>
  <c r="J30" i="4"/>
  <c r="I30" i="4"/>
  <c r="E30" i="4"/>
  <c r="K21" i="4"/>
  <c r="J21" i="4"/>
  <c r="I21" i="4"/>
  <c r="K20" i="4"/>
  <c r="J20" i="4"/>
  <c r="I20" i="4"/>
  <c r="E20" i="4"/>
  <c r="K19" i="4"/>
  <c r="J19" i="4"/>
  <c r="I19" i="4"/>
  <c r="E19" i="4"/>
  <c r="K18" i="4"/>
  <c r="J18" i="4"/>
  <c r="I18" i="4"/>
  <c r="E18" i="4"/>
  <c r="K17" i="4"/>
  <c r="J17" i="4"/>
  <c r="I17" i="4"/>
  <c r="E17" i="4"/>
  <c r="K16" i="4"/>
  <c r="J16" i="4"/>
  <c r="I16" i="4"/>
  <c r="K15" i="4"/>
  <c r="J15" i="4"/>
  <c r="I15" i="4"/>
  <c r="E15" i="4"/>
  <c r="K14" i="4"/>
  <c r="J14" i="4"/>
  <c r="I14" i="4"/>
  <c r="E14" i="4"/>
  <c r="K13" i="4"/>
  <c r="J13" i="4"/>
  <c r="I13" i="4"/>
  <c r="E13" i="4"/>
  <c r="K6" i="4"/>
  <c r="J6" i="4"/>
  <c r="I6" i="4"/>
  <c r="K12" i="4"/>
  <c r="J12" i="4"/>
  <c r="I12" i="4"/>
  <c r="E12" i="4"/>
  <c r="K11" i="4"/>
  <c r="J11" i="4"/>
  <c r="I11" i="4"/>
  <c r="E11" i="4"/>
  <c r="K10" i="4"/>
  <c r="J10" i="4"/>
  <c r="I10" i="4"/>
  <c r="E10" i="4"/>
  <c r="K9" i="4"/>
  <c r="J9" i="4"/>
  <c r="I9" i="4"/>
  <c r="E9" i="4"/>
  <c r="K8" i="4"/>
  <c r="J8" i="4"/>
  <c r="I8" i="4"/>
  <c r="E8" i="4"/>
  <c r="K7" i="4"/>
  <c r="J7" i="4"/>
  <c r="I7" i="4"/>
  <c r="E7" i="4"/>
</calcChain>
</file>

<file path=xl/sharedStrings.xml><?xml version="1.0" encoding="utf-8"?>
<sst xmlns="http://schemas.openxmlformats.org/spreadsheetml/2006/main" count="12886" uniqueCount="782">
  <si>
    <t>Casco Bay Estuary Partnership, Portland, Maine</t>
  </si>
  <si>
    <t>Group</t>
  </si>
  <si>
    <t>Analyte</t>
  </si>
  <si>
    <t>CDDF</t>
  </si>
  <si>
    <t>1,2,3,4,6,7,8-Heptachlorodibenzofuran</t>
  </si>
  <si>
    <t>1,2,3,4,6,7,8-Heptachlorodibenzo-p-dioxin</t>
  </si>
  <si>
    <t>1,2,3,4,7,8,9-Heptachlorodibenzofuran</t>
  </si>
  <si>
    <t>1,2,3,4,7,8-Hexachlorodibenzofuran</t>
  </si>
  <si>
    <t>1,2,3,4,7,8-Hexachlorodibenzo-p-dioxin</t>
  </si>
  <si>
    <t>1,2,3,6,7,8-Hexachlorodibenzofuran</t>
  </si>
  <si>
    <t>1,2,3,6,7,8-Hexachlorodibenzo-p-dioxin</t>
  </si>
  <si>
    <t>1,2,3,7,8,9-Hexachlorodibenzofuran</t>
  </si>
  <si>
    <t>1,2,3,7,8,9-Hexachlorodibenzo-p-dioxin</t>
  </si>
  <si>
    <t>1,2,3,7,8-Pentachlorodibenzofuran</t>
  </si>
  <si>
    <t>1,2,3,7,8-Pentachlorodibenzo-p-dioxin</t>
  </si>
  <si>
    <t>2,3,4,6,7,8-Hexachlorodibenzofuran</t>
  </si>
  <si>
    <t>2,3,4,7,8-Pentachlorodibenzofuran</t>
  </si>
  <si>
    <t>2,3,7,8-Tetrachlorodibenzofuran</t>
  </si>
  <si>
    <t>2,3,7,8-Tetrachlorodibenzo-p-dioxin</t>
  </si>
  <si>
    <t>HpCDD (total)</t>
  </si>
  <si>
    <t>HpCDF (total)</t>
  </si>
  <si>
    <t>HxCDD (total)</t>
  </si>
  <si>
    <t>HxCDF (total)</t>
  </si>
  <si>
    <t>Octachlorodibenzofuran</t>
  </si>
  <si>
    <t>Octachlorodibenzo-p-dioxin</t>
  </si>
  <si>
    <t>PeCDD (total)</t>
  </si>
  <si>
    <t>PeCDF (total)</t>
  </si>
  <si>
    <t>TCDD (total)</t>
  </si>
  <si>
    <t>TCDF (total)</t>
  </si>
  <si>
    <t>Metal</t>
  </si>
  <si>
    <t>Aluminum</t>
  </si>
  <si>
    <t>Antimony</t>
  </si>
  <si>
    <t>Arsenic</t>
  </si>
  <si>
    <t>Barium</t>
  </si>
  <si>
    <t>Beryllium</t>
  </si>
  <si>
    <t>Cadmium</t>
  </si>
  <si>
    <t>Chromium (total)</t>
  </si>
  <si>
    <t>Cobalt</t>
  </si>
  <si>
    <t>Copper</t>
  </si>
  <si>
    <t>Iron</t>
  </si>
  <si>
    <t>Lead</t>
  </si>
  <si>
    <t>Manganese</t>
  </si>
  <si>
    <t>Mercury</t>
  </si>
  <si>
    <t>Molybdenum</t>
  </si>
  <si>
    <t>Nickel</t>
  </si>
  <si>
    <t>Selenium</t>
  </si>
  <si>
    <t>Silver</t>
  </si>
  <si>
    <t>Strontium</t>
  </si>
  <si>
    <t>Thallium</t>
  </si>
  <si>
    <t>Tin</t>
  </si>
  <si>
    <t>Titanium</t>
  </si>
  <si>
    <t>Vanadium</t>
  </si>
  <si>
    <t>Zinc</t>
  </si>
  <si>
    <t>Organotin</t>
  </si>
  <si>
    <t>Dibutyltin</t>
  </si>
  <si>
    <t>Monobutyltin</t>
  </si>
  <si>
    <t>Tetrabutyltin</t>
  </si>
  <si>
    <t>Tributyltin</t>
  </si>
  <si>
    <t>PAH</t>
  </si>
  <si>
    <t>1,1-Biphenyl</t>
  </si>
  <si>
    <t>1-Methylnaphthalene</t>
  </si>
  <si>
    <t>1-Methylphenanthrene</t>
  </si>
  <si>
    <t>2,3,5-Trimethylnaphthalene</t>
  </si>
  <si>
    <t>2,6-Dimethylnaphthalene</t>
  </si>
  <si>
    <t>2-Methylnaphthalene</t>
  </si>
  <si>
    <t>Acenaphthene</t>
  </si>
  <si>
    <t>Acenaphthylene</t>
  </si>
  <si>
    <t>Anthracene</t>
  </si>
  <si>
    <t>Benzo(a)anthracene</t>
  </si>
  <si>
    <t>Benzo(a)pyrene</t>
  </si>
  <si>
    <t>Benzo(b)fluoranthene</t>
  </si>
  <si>
    <t>Benzo(e)pyrene</t>
  </si>
  <si>
    <t>Benzo(g,h,i)perylene</t>
  </si>
  <si>
    <t>Benzo(k)fluoranthene</t>
  </si>
  <si>
    <t>Chrysene</t>
  </si>
  <si>
    <t>Dibenz(a,h)anthracene</t>
  </si>
  <si>
    <t>Dibenzothiophene</t>
  </si>
  <si>
    <t>Fluoranthene</t>
  </si>
  <si>
    <t>Fluorene</t>
  </si>
  <si>
    <t>Indeno(1,2,3-cd)pyrene</t>
  </si>
  <si>
    <t>Naphthalene</t>
  </si>
  <si>
    <t>Perylene</t>
  </si>
  <si>
    <t>Phenanthrene</t>
  </si>
  <si>
    <t>Pyrene</t>
  </si>
  <si>
    <t>PCB</t>
  </si>
  <si>
    <t>PCB-003 (4-CB)</t>
  </si>
  <si>
    <t>PCB-008 (2,4'-DiCB)</t>
  </si>
  <si>
    <t>PCB-018 (2,2',5-TrCB)</t>
  </si>
  <si>
    <t>PCB-028 (2,4,4'-TrCB)</t>
  </si>
  <si>
    <t>PCB-031 (2,4',5-TrCB)</t>
  </si>
  <si>
    <t>PCB-033 (2,3',4'-TrCB)</t>
  </si>
  <si>
    <t>PCB-037 (3,4,4'-TrCB)</t>
  </si>
  <si>
    <t>PCB-044 (2,2',3,5'-TeCB)</t>
  </si>
  <si>
    <t>PCB-049 (2,2',4,5'-TeCB)</t>
  </si>
  <si>
    <t>PCB-052 (2,2',5,5'-TeCB)</t>
  </si>
  <si>
    <t>PCB-056+060</t>
  </si>
  <si>
    <t>PCB-066 (2,3',4,4'-TeCB)</t>
  </si>
  <si>
    <t>PCB-070 (2,3',4',5-TeCB)</t>
  </si>
  <si>
    <t>PCB-074 (2,4,4',5-TeCB)</t>
  </si>
  <si>
    <t>PCB-077 (3,3',4,4'-TeCB)</t>
  </si>
  <si>
    <t>PCB-081 (3,4,4',5-TeCB)</t>
  </si>
  <si>
    <t>PCB-087 (2,2',3,4,5'-PeCB)</t>
  </si>
  <si>
    <t>PCB-095 (2,2',3,5',6-PeCB)</t>
  </si>
  <si>
    <t>PCB-097 (2,2',3,4',5'-PeCB)</t>
  </si>
  <si>
    <t>PCB-099 (2,2',4,4',5-PeCB)</t>
  </si>
  <si>
    <t>PCB-101 (2,2',4,5,5'-PeCB)</t>
  </si>
  <si>
    <t>PCB-105 (2,3,3',4,4'-PeCB)</t>
  </si>
  <si>
    <t>PCB-110 (2,3,3',4',6-PeCB)</t>
  </si>
  <si>
    <t>PCB-114 (2,3,4,4',5-PeCB)</t>
  </si>
  <si>
    <t>PCB-118 (2,3',4,4',5-PeCB)</t>
  </si>
  <si>
    <t>PCB-119 (2,3',4,4',6-PeCB)</t>
  </si>
  <si>
    <t>PCB-123 (2,3',4,4',5'-PeCB)</t>
  </si>
  <si>
    <t>PCB-126 (3,3',4,4',5-PeCB)</t>
  </si>
  <si>
    <t>PCB-128 (2,2',3,3',4,4'-HxCB)</t>
  </si>
  <si>
    <t>PCB-132+168</t>
  </si>
  <si>
    <t>PCB-138 (2,2',3,4,4',5'-HxCB)</t>
  </si>
  <si>
    <t>PCB-141 (2,2',3,4,5,5'-HxCB)</t>
  </si>
  <si>
    <t>PCB-149 (2,2',3,4',5',6-HxCB)</t>
  </si>
  <si>
    <t>PCB-151 (2,2',3,5,5',6-HxCB)</t>
  </si>
  <si>
    <t>PCB-153 (2,2',4,4',5,5'-HxCB)</t>
  </si>
  <si>
    <t>PCB-156 (2,3,3',4,4',5-HxCB)</t>
  </si>
  <si>
    <t>PCB-157 (2,3,3',4,4',5'-HxCB)</t>
  </si>
  <si>
    <t>PCB-158 (2,3,3',4,4',6-HxCB)</t>
  </si>
  <si>
    <t>PCB-167 (2,3',4,4',5,5'-HxCB)</t>
  </si>
  <si>
    <t>PCB-169 (3,3',4,4',5,5'-HxCB)</t>
  </si>
  <si>
    <t>PCB-170 (2,2',3,3',4,4',5-HpCB)</t>
  </si>
  <si>
    <t>PCB-174 (2,2',3,3',4,5,6'-HpCB)</t>
  </si>
  <si>
    <t>PCB-177 (2,2',3,3',4,5',6'-HpCB)</t>
  </si>
  <si>
    <t>PCB-180 (2,2',3,4,4',5,5'-HpCB)</t>
  </si>
  <si>
    <t>PCB-183 (2,2',3,4,4',5',6-HpCB)</t>
  </si>
  <si>
    <t>PCB-187 (2,2',3,4',5,5',6-HpCB)</t>
  </si>
  <si>
    <t>PCB-189 (2,3,3',4,4',5,5'-HpCB)</t>
  </si>
  <si>
    <t>PCB-194 (2,2',3,3',4,4',5,5'-OcCB)</t>
  </si>
  <si>
    <t>PCB-195 (2,2',3,3',4,4',5,6-OcCB)</t>
  </si>
  <si>
    <t>PCB-199+200</t>
  </si>
  <si>
    <t>PCB-200 (2,2',3,3',4,5,6,6'-OcCB)</t>
  </si>
  <si>
    <t>PCB-201 (2,2',3,3',4,5',6,6'-OcCB)</t>
  </si>
  <si>
    <t>PCB-206 (2,2',3,3',4,4',5,5',6-NoCB)</t>
  </si>
  <si>
    <t>PCB-209 (DeCB)</t>
  </si>
  <si>
    <t>Pesticide</t>
  </si>
  <si>
    <t>1,1-Dichloro-2,2-bis(4-ethylphenyl) ethane</t>
  </si>
  <si>
    <t>2,4'-DDD</t>
  </si>
  <si>
    <t>2,4'-DDE</t>
  </si>
  <si>
    <t>2,4'-DDT</t>
  </si>
  <si>
    <t>4,4'-DDD</t>
  </si>
  <si>
    <t>4,4'-DDE</t>
  </si>
  <si>
    <t>4,4'-DDT</t>
  </si>
  <si>
    <t>Aldrin</t>
  </si>
  <si>
    <t>alpha-BHC</t>
  </si>
  <si>
    <t>alpha-Chlordane</t>
  </si>
  <si>
    <t>beta-BHC</t>
  </si>
  <si>
    <t>cis-Nonachlor</t>
  </si>
  <si>
    <t>delta-BHC</t>
  </si>
  <si>
    <t>Dieldrin</t>
  </si>
  <si>
    <t>Endosulfan I</t>
  </si>
  <si>
    <t>Endosulfan II</t>
  </si>
  <si>
    <t>Endosulfan sulfate</t>
  </si>
  <si>
    <t>Endrin</t>
  </si>
  <si>
    <t>Endrin aldehyde</t>
  </si>
  <si>
    <t>Endrin ketone</t>
  </si>
  <si>
    <t>gamma-BHC</t>
  </si>
  <si>
    <t>gamma-Chlordane</t>
  </si>
  <si>
    <t>Heptachlor</t>
  </si>
  <si>
    <t>Heptachlor epoxide</t>
  </si>
  <si>
    <t>Hexachlorobenzene</t>
  </si>
  <si>
    <t>Methoxychlor</t>
  </si>
  <si>
    <t>Mirex</t>
  </si>
  <si>
    <t>Oxychlordane</t>
  </si>
  <si>
    <t>trans-Nonachlor</t>
  </si>
  <si>
    <t>Physical</t>
  </si>
  <si>
    <t>Organic Carbon (total)</t>
  </si>
  <si>
    <t>Percent Clay</t>
  </si>
  <si>
    <t>Percent Coarse Sand</t>
  </si>
  <si>
    <t>Percent Fine Sand</t>
  </si>
  <si>
    <t>Percent Gravel</t>
  </si>
  <si>
    <t>Percent Medium Sand</t>
  </si>
  <si>
    <t>Percent Pebbles and Shells</t>
  </si>
  <si>
    <t>Percent Sand</t>
  </si>
  <si>
    <t>Percent Silt</t>
  </si>
  <si>
    <t>Percent Silt and Clay</t>
  </si>
  <si>
    <t>Percent Total Grain Size</t>
  </si>
  <si>
    <t>Percent Very Coarse Sand</t>
  </si>
  <si>
    <t>Percent Very Fine Sand</t>
  </si>
  <si>
    <t>Solids (total)</t>
  </si>
  <si>
    <t>CDDF: chlorinated dibenzodioxins and furans</t>
  </si>
  <si>
    <t>PAH: polycyclic aromatic hydrocarbons</t>
  </si>
  <si>
    <t>PCB: polychlorinated biphenyl</t>
  </si>
  <si>
    <t>Method</t>
  </si>
  <si>
    <t>Units</t>
  </si>
  <si>
    <t>Method Detection Limit</t>
  </si>
  <si>
    <t>Reporting Detection Limit</t>
  </si>
  <si>
    <t>Minimum</t>
  </si>
  <si>
    <t>Maximum</t>
  </si>
  <si>
    <t>ng/kg dry</t>
  </si>
  <si>
    <t>Inorganic</t>
  </si>
  <si>
    <t>EPA 245.7m</t>
  </si>
  <si>
    <t>µg/g dry</t>
  </si>
  <si>
    <t>EPA 6020m</t>
  </si>
  <si>
    <t>Krone et al., 1989</t>
  </si>
  <si>
    <t>ng/g dry</t>
  </si>
  <si>
    <t>EPA 8270Cm</t>
  </si>
  <si>
    <t>µg/g dry: microgram(s) per gram, dry weight basis</t>
  </si>
  <si>
    <t>ng/g dry: nanogram(s) per gram, dry weight basis</t>
  </si>
  <si>
    <t>ng/kg dry: nanogram(s) per kilogram, dry weight basis</t>
  </si>
  <si>
    <t>Note</t>
  </si>
  <si>
    <t>Sum of benzo(a)anthracene, benzo(a)pyrene, chrysene, dibenz(a,h)anthracene, flouranthene, and pyrene</t>
  </si>
  <si>
    <t>Total PCBs</t>
  </si>
  <si>
    <t>Sum of all congeners analyzed (variable among sampling events)</t>
  </si>
  <si>
    <t>Total Chlordane</t>
  </si>
  <si>
    <t>Sum of alpha-chlordane, gamma-chlordane, and oxychlordane</t>
  </si>
  <si>
    <t>DDx</t>
  </si>
  <si>
    <t>Sum of 2,4’-DDD, 2,4,’-DDE, 2,4’-DDT, 4,4’-DDD, 4,4’-DDE, and 4,4’-DDT</t>
  </si>
  <si>
    <t>Sum of 17 dioxins and furans</t>
  </si>
  <si>
    <t>Total butyltins</t>
  </si>
  <si>
    <t>Sum of dibutyltin, monobutyltin, and tributyltin</t>
  </si>
  <si>
    <t>ERL: effects range low</t>
  </si>
  <si>
    <t>ERM: effects range medium</t>
  </si>
  <si>
    <t>NCCA: national coastal condition assessment</t>
  </si>
  <si>
    <t>PCBs: polychlorinated biphenyls</t>
  </si>
  <si>
    <t>YrGrp</t>
  </si>
  <si>
    <t>CASRN</t>
  </si>
  <si>
    <t>Frequency of Detection</t>
  </si>
  <si>
    <t>Percent Detected</t>
  </si>
  <si>
    <t>Minimum Detected Concentration</t>
  </si>
  <si>
    <t>Median Detected Concentration</t>
  </si>
  <si>
    <t>Average Detected Concentration</t>
  </si>
  <si>
    <t>Maximum Detected Concentration</t>
  </si>
  <si>
    <t>Standard Deviation of Detected Concentration</t>
  </si>
  <si>
    <t>2010-2011</t>
  </si>
  <si>
    <t>35822-46-9</t>
  </si>
  <si>
    <t>/</t>
  </si>
  <si>
    <t>67562-39-4</t>
  </si>
  <si>
    <t>39227-28-6</t>
  </si>
  <si>
    <t>70648-26-9</t>
  </si>
  <si>
    <t>55673-89-7</t>
  </si>
  <si>
    <t>57653-85-7</t>
  </si>
  <si>
    <t>57117-44-9</t>
  </si>
  <si>
    <t>40321-76-4</t>
  </si>
  <si>
    <t>57117-41-6</t>
  </si>
  <si>
    <t>19408-74-3</t>
  </si>
  <si>
    <t>72918-21-9</t>
  </si>
  <si>
    <t>ND</t>
  </si>
  <si>
    <t>60851-34-5</t>
  </si>
  <si>
    <t>57117-31-4</t>
  </si>
  <si>
    <t>1746-01-6</t>
  </si>
  <si>
    <t>51207-31-9</t>
  </si>
  <si>
    <t>CDD/CDF-TOTAL</t>
  </si>
  <si>
    <t>37871-00-4</t>
  </si>
  <si>
    <t>38998-75-3</t>
  </si>
  <si>
    <t>34465-46-8</t>
  </si>
  <si>
    <t>55684-94-1</t>
  </si>
  <si>
    <t>3268-87-9</t>
  </si>
  <si>
    <t>39001-02-0</t>
  </si>
  <si>
    <t>36088-22-9</t>
  </si>
  <si>
    <t>30402-15-4</t>
  </si>
  <si>
    <t>41903-57-5</t>
  </si>
  <si>
    <t>55722-27-5</t>
  </si>
  <si>
    <t>7429-90-5</t>
  </si>
  <si>
    <t>7440-36-0</t>
  </si>
  <si>
    <t>7440-38-2</t>
  </si>
  <si>
    <t>7440-39-3</t>
  </si>
  <si>
    <t>7440-41-7</t>
  </si>
  <si>
    <t>7440-43-9</t>
  </si>
  <si>
    <t>7440-47-3</t>
  </si>
  <si>
    <t>7440-48-4</t>
  </si>
  <si>
    <t>7440-50-8</t>
  </si>
  <si>
    <t>7439-89-6</t>
  </si>
  <si>
    <t>7439-92-1</t>
  </si>
  <si>
    <t>7439-96-5</t>
  </si>
  <si>
    <t>7439-97-6</t>
  </si>
  <si>
    <t>7439-98-7</t>
  </si>
  <si>
    <t>7440-02-0</t>
  </si>
  <si>
    <t>7782-49-2</t>
  </si>
  <si>
    <t>7440-22-4</t>
  </si>
  <si>
    <t>7440-24-6</t>
  </si>
  <si>
    <t>7440-28-0</t>
  </si>
  <si>
    <t>7440-31-5</t>
  </si>
  <si>
    <t>7440-32-6</t>
  </si>
  <si>
    <t>7440-62-2</t>
  </si>
  <si>
    <t>7440-66-6</t>
  </si>
  <si>
    <t>Butyltin (mono+di+tri)</t>
  </si>
  <si>
    <t>78763-54-9/1002-53-5/688-73-3</t>
  </si>
  <si>
    <t>1002-53-5</t>
  </si>
  <si>
    <t>78763-54-9</t>
  </si>
  <si>
    <t>1461-25-2</t>
  </si>
  <si>
    <t>688-73-3</t>
  </si>
  <si>
    <t>Tripentyltin</t>
  </si>
  <si>
    <t>41784-41-2</t>
  </si>
  <si>
    <t>90-12-0</t>
  </si>
  <si>
    <t>832-69-9</t>
  </si>
  <si>
    <t>92-52-4</t>
  </si>
  <si>
    <t>91-57-6</t>
  </si>
  <si>
    <t>2245-38-7</t>
  </si>
  <si>
    <t>581-42-0</t>
  </si>
  <si>
    <t>83-32-9</t>
  </si>
  <si>
    <t>208-96-8</t>
  </si>
  <si>
    <t>120-12-7</t>
  </si>
  <si>
    <t>56-55-3</t>
  </si>
  <si>
    <t>50-32-8</t>
  </si>
  <si>
    <t>205-99-2</t>
  </si>
  <si>
    <t>192-97-2</t>
  </si>
  <si>
    <t>191-24-2</t>
  </si>
  <si>
    <t>207-08-9</t>
  </si>
  <si>
    <t>218-01-9</t>
  </si>
  <si>
    <t>53-70-3</t>
  </si>
  <si>
    <t>132-65-0</t>
  </si>
  <si>
    <t>206-44-0</t>
  </si>
  <si>
    <t>86-73-7</t>
  </si>
  <si>
    <t>193-39-5</t>
  </si>
  <si>
    <t>91-20-3</t>
  </si>
  <si>
    <t>130498-29-2H</t>
  </si>
  <si>
    <t>130498-29-2L</t>
  </si>
  <si>
    <t>PAHs (total)</t>
  </si>
  <si>
    <t>130498-29-2</t>
  </si>
  <si>
    <t>198-55-0</t>
  </si>
  <si>
    <t>85-01-8</t>
  </si>
  <si>
    <t>129-00-0</t>
  </si>
  <si>
    <t>2051-62-9</t>
  </si>
  <si>
    <t>34883-43-7</t>
  </si>
  <si>
    <t>37680-65-2</t>
  </si>
  <si>
    <t>7012-37-5</t>
  </si>
  <si>
    <t>16606-02-3</t>
  </si>
  <si>
    <t>38444-86-9</t>
  </si>
  <si>
    <t>38444-90-5</t>
  </si>
  <si>
    <t>41464-39-5</t>
  </si>
  <si>
    <t>41464-40-8</t>
  </si>
  <si>
    <t>35693-99-3</t>
  </si>
  <si>
    <t>41464-43-1/33025-41-1</t>
  </si>
  <si>
    <t>32598-10-0</t>
  </si>
  <si>
    <t>32598-11-1</t>
  </si>
  <si>
    <t>32690-93-0</t>
  </si>
  <si>
    <t>32598-13-3</t>
  </si>
  <si>
    <t>70362-50-4</t>
  </si>
  <si>
    <t>38380-02-8</t>
  </si>
  <si>
    <t>38379-99-6</t>
  </si>
  <si>
    <t>41464-51-1</t>
  </si>
  <si>
    <t>38380-01-7</t>
  </si>
  <si>
    <t>37680-73-2</t>
  </si>
  <si>
    <t>32598-14-4</t>
  </si>
  <si>
    <t>38380-03-9</t>
  </si>
  <si>
    <t>74472-37-0</t>
  </si>
  <si>
    <t>31508-00-6</t>
  </si>
  <si>
    <t>56558-17-9</t>
  </si>
  <si>
    <t>65510-44-3</t>
  </si>
  <si>
    <t>57465-28-8</t>
  </si>
  <si>
    <t>38380-07-3</t>
  </si>
  <si>
    <t>38380-05-1/59291-65-5</t>
  </si>
  <si>
    <t>35065-28-2</t>
  </si>
  <si>
    <t>52712-04-6</t>
  </si>
  <si>
    <t>38380-04-0</t>
  </si>
  <si>
    <t>52663-63-5</t>
  </si>
  <si>
    <t>35065-27-1</t>
  </si>
  <si>
    <t>38380-08-4</t>
  </si>
  <si>
    <t>69782-90-7</t>
  </si>
  <si>
    <t>74472-42-7</t>
  </si>
  <si>
    <t>52663-72-6</t>
  </si>
  <si>
    <t>32774-16-6</t>
  </si>
  <si>
    <t>35065-30-6</t>
  </si>
  <si>
    <t>38411-25-5</t>
  </si>
  <si>
    <t>52663-70-4</t>
  </si>
  <si>
    <t>35065-29-3</t>
  </si>
  <si>
    <t>52663-69-1</t>
  </si>
  <si>
    <t>52663-68-0</t>
  </si>
  <si>
    <t>39635-31-9</t>
  </si>
  <si>
    <t>35694-08-7</t>
  </si>
  <si>
    <t>52663-78-2</t>
  </si>
  <si>
    <t>52663-75-9/52663-73-7</t>
  </si>
  <si>
    <t>52663-73-7</t>
  </si>
  <si>
    <t>40186-71-8</t>
  </si>
  <si>
    <t>40186-72-9</t>
  </si>
  <si>
    <t>2051-24-3</t>
  </si>
  <si>
    <t>PCBs (total)</t>
  </si>
  <si>
    <t>1336-36-3</t>
  </si>
  <si>
    <t>72-56-0</t>
  </si>
  <si>
    <t>53-19-0</t>
  </si>
  <si>
    <t>3424-82-6</t>
  </si>
  <si>
    <t>789-02-6</t>
  </si>
  <si>
    <t>72-54-8</t>
  </si>
  <si>
    <t>72-55-9</t>
  </si>
  <si>
    <t>50-29-3</t>
  </si>
  <si>
    <t>309-00-2</t>
  </si>
  <si>
    <t>319-84-6</t>
  </si>
  <si>
    <t>5103-71-9</t>
  </si>
  <si>
    <t>319-85-7</t>
  </si>
  <si>
    <t>Chlordane (total)</t>
  </si>
  <si>
    <t>57-74-9</t>
  </si>
  <si>
    <t>5103-73-1</t>
  </si>
  <si>
    <t>DDT+DDE+DDD (sum)</t>
  </si>
  <si>
    <t>DDT_BK</t>
  </si>
  <si>
    <t>319-86-8</t>
  </si>
  <si>
    <t>60-57-1</t>
  </si>
  <si>
    <t>959-98-8</t>
  </si>
  <si>
    <t>33213-65-9</t>
  </si>
  <si>
    <t>1031-07-8</t>
  </si>
  <si>
    <t>72-20-8</t>
  </si>
  <si>
    <t>7421-93-4</t>
  </si>
  <si>
    <t>53494-70-5</t>
  </si>
  <si>
    <t>58-89-9</t>
  </si>
  <si>
    <t>5103-74-2</t>
  </si>
  <si>
    <t>76-44-8</t>
  </si>
  <si>
    <t>1024-57-3</t>
  </si>
  <si>
    <t>118-74-1</t>
  </si>
  <si>
    <t>72-43-5</t>
  </si>
  <si>
    <t>2385-85-5</t>
  </si>
  <si>
    <t>27304-13-8</t>
  </si>
  <si>
    <t>Pesticides (total)</t>
  </si>
  <si>
    <t>PestTot</t>
  </si>
  <si>
    <t>39765-80-5</t>
  </si>
  <si>
    <t>C-012</t>
  </si>
  <si>
    <t>%</t>
  </si>
  <si>
    <t>PCT_CLAY</t>
  </si>
  <si>
    <t>GSCSAND</t>
  </si>
  <si>
    <t>GSFSAND</t>
  </si>
  <si>
    <t>PCT_GRAVEL</t>
  </si>
  <si>
    <t>GSMSAND</t>
  </si>
  <si>
    <t>PCT_PEB_SHL</t>
  </si>
  <si>
    <t>PCT_SAND</t>
  </si>
  <si>
    <t>PCT_SILT</t>
  </si>
  <si>
    <t>PCT_SILT_CLAY</t>
  </si>
  <si>
    <t>PCT_TOT_GRN</t>
  </si>
  <si>
    <t>GSVCSAND</t>
  </si>
  <si>
    <t>GSVFSAND</t>
  </si>
  <si>
    <t>C-008</t>
  </si>
  <si>
    <t>%: percent</t>
  </si>
  <si>
    <t>Region</t>
  </si>
  <si>
    <t>FOD %</t>
  </si>
  <si>
    <t>Inner Bay</t>
  </si>
  <si>
    <t>West Bay</t>
  </si>
  <si>
    <t>TEQ CDD/CDF</t>
  </si>
  <si>
    <t>Outer Bay</t>
  </si>
  <si>
    <t>East Bay</t>
  </si>
  <si>
    <t>Cape Small</t>
  </si>
  <si>
    <t>Year</t>
  </si>
  <si>
    <t>Parameter</t>
  </si>
  <si>
    <t>ERL</t>
  </si>
  <si>
    <t>ERM</t>
  </si>
  <si>
    <t>SQG_units</t>
  </si>
  <si>
    <t>FOD</t>
  </si>
  <si>
    <t>Frequency of Detect</t>
  </si>
  <si>
    <t># Exceed ERL</t>
  </si>
  <si>
    <t># Exceed ERM</t>
  </si>
  <si>
    <t>Frequency of Exceedance, ERL</t>
  </si>
  <si>
    <t>Frequency of Exceedance, ERM</t>
  </si>
  <si>
    <t>Min Detected</t>
  </si>
  <si>
    <t>Median Detected</t>
  </si>
  <si>
    <t>Average Detected</t>
  </si>
  <si>
    <t>Max Detected</t>
  </si>
  <si>
    <t>Max RL</t>
  </si>
  <si>
    <t>NA</t>
  </si>
  <si>
    <t>ERM: effects range median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</si>
  <si>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</si>
  <si>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</si>
  <si>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</si>
  <si>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</si>
  <si>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</si>
  <si>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</si>
  <si>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</si>
  <si>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</si>
  <si>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</si>
  <si>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</si>
  <si>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</si>
  <si>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</si>
  <si>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</si>
  <si>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</si>
  <si>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</si>
  <si>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</si>
  <si>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</si>
  <si>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</si>
  <si>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</si>
  <si>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</si>
  <si>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</si>
  <si>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</si>
  <si>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</si>
  <si>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</si>
  <si>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</si>
  <si>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</si>
  <si>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</si>
  <si>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</si>
  <si>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</si>
  <si>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</si>
  <si>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</si>
  <si>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</si>
  <si>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</si>
  <si>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</si>
  <si>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</si>
  <si>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</si>
  <si>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</si>
  <si>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</si>
  <si>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</si>
  <si>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</si>
  <si>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</si>
  <si>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</si>
  <si>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</si>
  <si>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</si>
  <si>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</si>
  <si>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</si>
  <si>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</si>
  <si>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</si>
  <si>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</si>
  <si>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</si>
  <si>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</si>
  <si>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</si>
  <si>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</si>
  <si>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</si>
  <si>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</si>
  <si>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</si>
  <si>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</si>
  <si>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</si>
  <si>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</si>
  <si>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</si>
  <si>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</si>
  <si>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</si>
  <si>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</si>
  <si>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</si>
  <si>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</si>
  <si>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</si>
  <si>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</si>
  <si>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</si>
  <si>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</si>
  <si>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</si>
  <si>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</si>
  <si>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</si>
  <si>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</si>
  <si>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</si>
  <si>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</si>
  <si>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</si>
  <si>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</si>
  <si>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</si>
  <si>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</si>
  <si>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</si>
  <si>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</si>
  <si>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</si>
  <si>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</si>
  <si>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</si>
  <si>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</si>
  <si>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</si>
  <si>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</si>
  <si>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</si>
  <si>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</si>
  <si>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</si>
  <si>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</si>
  <si>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</si>
  <si>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</si>
  <si>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</si>
  <si>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</si>
  <si>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</si>
  <si>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</si>
  <si>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</si>
  <si>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</si>
  <si>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</si>
  <si>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</si>
  <si>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</si>
  <si>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</si>
  <si>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</si>
  <si>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</si>
  <si>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</si>
  <si>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</si>
  <si>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</si>
  <si>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</si>
  <si>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</si>
  <si>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</si>
  <si>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</si>
  <si>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</si>
  <si>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</si>
  <si>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</si>
  <si>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</si>
  <si>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</si>
  <si>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</si>
  <si>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</si>
  <si>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</si>
  <si>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</si>
  <si>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</si>
  <si>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</si>
  <si>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</si>
  <si>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</si>
  <si>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</si>
  <si>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</si>
  <si>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</si>
  <si>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</si>
  <si>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</si>
  <si>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</si>
  <si>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</si>
  <si>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</si>
  <si>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</si>
  <si>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</si>
  <si>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</si>
  <si>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</si>
  <si>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</si>
  <si>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</si>
  <si>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</si>
  <si>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</si>
  <si>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</si>
  <si>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</si>
  <si>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</si>
  <si>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</si>
  <si>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</si>
  <si>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</si>
  <si>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</si>
  <si>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</si>
  <si>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</si>
  <si>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</si>
  <si>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</si>
  <si>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</si>
  <si>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</si>
  <si>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</si>
  <si>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</si>
  <si>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</si>
  <si>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</si>
  <si>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</si>
  <si>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</si>
  <si>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Data Transformation</t>
  </si>
  <si>
    <t>Residuals</t>
  </si>
  <si>
    <t>Test</t>
  </si>
  <si>
    <t>p-values</t>
  </si>
  <si>
    <r>
      <t>ANOVA p-values</t>
    </r>
    <r>
      <rPr>
        <b/>
        <vertAlign val="superscript"/>
        <sz val="9"/>
        <color theme="1"/>
        <rFont val="Verdana"/>
        <family val="2"/>
      </rPr>
      <t>c</t>
    </r>
  </si>
  <si>
    <t>Year*Region</t>
  </si>
  <si>
    <t>--</t>
  </si>
  <si>
    <t>Random</t>
  </si>
  <si>
    <t>Lognormal</t>
  </si>
  <si>
    <r>
      <t>Barium</t>
    </r>
    <r>
      <rPr>
        <vertAlign val="superscript"/>
        <sz val="9"/>
        <color theme="1"/>
        <rFont val="Verdana"/>
        <family val="2"/>
      </rPr>
      <t>a</t>
    </r>
  </si>
  <si>
    <r>
      <t>Beryllium</t>
    </r>
    <r>
      <rPr>
        <vertAlign val="superscript"/>
        <sz val="9"/>
        <color theme="1"/>
        <rFont val="Verdana"/>
        <family val="2"/>
      </rPr>
      <t>a</t>
    </r>
  </si>
  <si>
    <t>Nonparametric</t>
  </si>
  <si>
    <r>
      <t>Cobalt</t>
    </r>
    <r>
      <rPr>
        <vertAlign val="superscript"/>
        <sz val="9"/>
        <color theme="1"/>
        <rFont val="Verdana"/>
        <family val="2"/>
      </rPr>
      <t>a</t>
    </r>
  </si>
  <si>
    <r>
      <t>Molybdenum</t>
    </r>
    <r>
      <rPr>
        <vertAlign val="superscript"/>
        <sz val="9"/>
        <color theme="1"/>
        <rFont val="Verdana"/>
        <family val="2"/>
      </rPr>
      <t>a</t>
    </r>
  </si>
  <si>
    <r>
      <t>Strontium</t>
    </r>
    <r>
      <rPr>
        <vertAlign val="superscript"/>
        <sz val="9"/>
        <color theme="1"/>
        <rFont val="Verdana"/>
        <family val="2"/>
      </rPr>
      <t>a</t>
    </r>
  </si>
  <si>
    <r>
      <t>TEQ CDD/CDF</t>
    </r>
    <r>
      <rPr>
        <vertAlign val="superscript"/>
        <sz val="9"/>
        <color theme="1"/>
        <rFont val="Verdana"/>
        <family val="2"/>
      </rPr>
      <t>b</t>
    </r>
  </si>
  <si>
    <r>
      <t>Thallium</t>
    </r>
    <r>
      <rPr>
        <vertAlign val="superscript"/>
        <sz val="9"/>
        <color theme="1"/>
        <rFont val="Verdana"/>
        <family val="2"/>
      </rPr>
      <t>a</t>
    </r>
  </si>
  <si>
    <r>
      <t>Vanadium</t>
    </r>
    <r>
      <rPr>
        <vertAlign val="superscript"/>
        <sz val="9"/>
        <color theme="1"/>
        <rFont val="Verdana"/>
        <family val="2"/>
      </rPr>
      <t>a</t>
    </r>
  </si>
  <si>
    <t>Parameter Group</t>
  </si>
  <si>
    <t>Casco Bay</t>
  </si>
  <si>
    <t>Gulf of Maine</t>
  </si>
  <si>
    <t>±</t>
  </si>
  <si>
    <t>PAH: polyaromatic hydrocarbons</t>
  </si>
  <si>
    <t>PCB: polychlorinated biphenyls</t>
  </si>
  <si>
    <t>NA: not applicable</t>
  </si>
  <si>
    <t>PCB-077 (3,3',4,4'-TeCB) (dioxin-like)</t>
  </si>
  <si>
    <t>PCB-126 (3,3',4,4',5-PeCB) (dioxin-like)</t>
  </si>
  <si>
    <t>PCB-169 (3,3',4,4',5,5'-HxCB) (dioxin-like)</t>
  </si>
  <si>
    <t>Bismuth</t>
  </si>
  <si>
    <t>Calcium</t>
  </si>
  <si>
    <t>Lithium</t>
  </si>
  <si>
    <t>Magnesium</t>
  </si>
  <si>
    <t>Potassium</t>
  </si>
  <si>
    <t>Ruthenium</t>
  </si>
  <si>
    <t>Sodium</t>
  </si>
  <si>
    <t>Tellurium</t>
  </si>
  <si>
    <t>PAHs (High MW 13)</t>
  </si>
  <si>
    <t>PAHs (Low MW 9)</t>
  </si>
  <si>
    <t>PAHs (total 22)</t>
  </si>
  <si>
    <t>Aroclor-1254</t>
  </si>
  <si>
    <t>Aroclor-1260</t>
  </si>
  <si>
    <t>PCB-007 (2,4-DiCB)</t>
  </si>
  <si>
    <t>PCB-015 (4,4'-DiCB)</t>
  </si>
  <si>
    <t>PCB-016+032</t>
  </si>
  <si>
    <t>PCB-022 (2,3,4'-TrCB)</t>
  </si>
  <si>
    <t>PCB-024 (2,3,6-TrCB)</t>
  </si>
  <si>
    <t>PCB-025 (2,3',4-TrCB)</t>
  </si>
  <si>
    <t>PCB-026 (2,3',5-TrCB)</t>
  </si>
  <si>
    <t>PCB-028+031</t>
  </si>
  <si>
    <t>PCB-029 (2,4,5-TrCB)</t>
  </si>
  <si>
    <t>PCB-037+042</t>
  </si>
  <si>
    <t>PCB-040 (2,2',3,3'-TeCB)</t>
  </si>
  <si>
    <t>PCB-041+064</t>
  </si>
  <si>
    <t>PCB-045 (2,2',3,6-TeCB)</t>
  </si>
  <si>
    <t>PCB-046 (2,2',3,6'-TeCB)</t>
  </si>
  <si>
    <t>PCB-047+048</t>
  </si>
  <si>
    <t>PCB-050 (2,2',4,6-TeCB)</t>
  </si>
  <si>
    <t>PCB-082 (2,2',3,3',4-PeCB)</t>
  </si>
  <si>
    <t>PCB-083 (2,2',3,3',5-PeCB)</t>
  </si>
  <si>
    <t>PCB-084 (2,2',3,3',6-PeCB)</t>
  </si>
  <si>
    <t>PCB-085 (2,2',3,4,4'-PeCB)</t>
  </si>
  <si>
    <t>PCB-088 (2,2',3,4,6-PeCB)</t>
  </si>
  <si>
    <t>PCB-092 (2,2',3,5,5'-PeCB)</t>
  </si>
  <si>
    <t>PCB-100 (2,2',4,4',6-PeCB)</t>
  </si>
  <si>
    <t>PCB-129 (2,2',3,3',4,5-HxCB)</t>
  </si>
  <si>
    <t>PCB-136 (2,2',3,3',6,6'-HxCB)</t>
  </si>
  <si>
    <t>PCB-137 (2,2',3,4,4',5-HxCB)</t>
  </si>
  <si>
    <t>PCB-146 (2,2',3,4',5,5'-HxCB)</t>
  </si>
  <si>
    <t>PCB-172 (2,2',3,3',4,5,5'-HpCB)</t>
  </si>
  <si>
    <t>PCB-178 (2,2',3,3',5,5',6-HpCB)</t>
  </si>
  <si>
    <t>PCB-185 (2,2',3,4,5,5',6-HpCB)</t>
  </si>
  <si>
    <t>PCB-188 (2,2',3,4',5,6,6'-HpCB)</t>
  </si>
  <si>
    <t>PCB-191 (2,3,3',4,4',5',6-HpCB)</t>
  </si>
  <si>
    <t>PCB-196 (2,2',3,3',4,4',5,6'-OcCB)</t>
  </si>
  <si>
    <t>PCB-205 (2,3,3',4,4',5,5',6-OcCB)</t>
  </si>
  <si>
    <t>PCBCL6 (unidentified PCBs)</t>
  </si>
  <si>
    <t>PCBTRI2 (unidentified PCBs)</t>
  </si>
  <si>
    <t>PCBTRI4 (unidentified PCBs)</t>
  </si>
  <si>
    <t>Toxaphene</t>
  </si>
  <si>
    <t>Radio</t>
  </si>
  <si>
    <t>Uranium-238</t>
  </si>
  <si>
    <t>TEQ: toxic equivalents</t>
  </si>
  <si>
    <t>ND: not detected</t>
  </si>
  <si>
    <t>PAH (total)</t>
  </si>
  <si>
    <t>Sum of Low MW PAHs and High MW PAHs (PAHs used in ERM/ERL derivation; NCCA 2016)</t>
  </si>
  <si>
    <t>1991-1994</t>
  </si>
  <si>
    <t>2000-2002</t>
  </si>
  <si>
    <t>Sampling Event</t>
  </si>
  <si>
    <t>Average of Detected Concentrations ± Standard Deviation</t>
  </si>
  <si>
    <t>1991/1994</t>
  </si>
  <si>
    <t>Smith McIntyre grab sampler, ponar grab sampler, or by hand</t>
  </si>
  <si>
    <t>2000-2004</t>
  </si>
  <si>
    <t>Van Veen grab sampler or ponar sampler</t>
  </si>
  <si>
    <t>2 to 3</t>
  </si>
  <si>
    <t>Event</t>
  </si>
  <si>
    <t>Number of Locations</t>
  </si>
  <si>
    <t>Depth 
(cm)</t>
  </si>
  <si>
    <t>Table 1. Sediment Sample Collection Summary</t>
  </si>
  <si>
    <t>Table 2. Number of Samples Analyzed by Analyte</t>
  </si>
  <si>
    <t>Table 4. Definitions of Summed Constituents</t>
  </si>
  <si>
    <t>Table 5. Bay-Wide Summary Statistics for Sediment Chemistry Data Collected in 2010 and 2011</t>
  </si>
  <si>
    <t>Table 6. Regional Summary Statistics for Sediment Chemistry Data Collected in 2010 and 2011</t>
  </si>
  <si>
    <t>Table 7. Bay-Wide Summary Screening for Sediment Chemistry Data Collected in 2010 and 2011</t>
  </si>
  <si>
    <t>Table 8. Regional Screening for Sediment Chemistry Data Collected in 2010 and 2011</t>
  </si>
  <si>
    <t>Table 9. Results of Statistical Tests</t>
  </si>
  <si>
    <t>Table 10. Casco Bay and Gulf of Maine Summary Statistics for Sediment Chemistry Data 
Collected in 2010 and 2011</t>
  </si>
  <si>
    <r>
      <t>Table 3. Methods and Detection Limits, 2010</t>
    </r>
    <r>
      <rPr>
        <b/>
        <sz val="9"/>
        <color theme="1"/>
        <rFont val="Arial"/>
        <family val="2"/>
      </rPr>
      <t>–</t>
    </r>
    <r>
      <rPr>
        <b/>
        <sz val="9"/>
        <color theme="1"/>
        <rFont val="Verdana"/>
        <family val="2"/>
      </rPr>
      <t>2011 Data</t>
    </r>
  </si>
  <si>
    <t>PAH: polycyclic aromatic hydrocarbon</t>
  </si>
  <si>
    <t>DDD: dichlorodiphenyldichloroethane</t>
  </si>
  <si>
    <t>DDE: dichlorodiphenyldichloroethylene</t>
  </si>
  <si>
    <t>DDT: dichlorodiphenyltrichloroethane</t>
  </si>
  <si>
    <t>µg/g: microgram(s) per gram dry weight</t>
  </si>
  <si>
    <t>ng/g: nanogram(s) per gram dry weight</t>
  </si>
  <si>
    <r>
      <t>a. Cape Small excluded from statistical analysis due to low sample count prior to 2010</t>
    </r>
    <r>
      <rPr>
        <sz val="9"/>
        <color theme="1"/>
        <rFont val="Arial"/>
        <family val="2"/>
      </rPr>
      <t>–</t>
    </r>
    <r>
      <rPr>
        <sz val="9"/>
        <color theme="1"/>
        <rFont val="Verdana"/>
        <family val="2"/>
      </rPr>
      <t>2011 (n=1).</t>
    </r>
  </si>
  <si>
    <r>
      <t>b. Statistical analysis only conducted on West Bay and Inner Bay because the remaining regions were not sampled in 2010</t>
    </r>
    <r>
      <rPr>
        <sz val="9"/>
        <color theme="1"/>
        <rFont val="Arial"/>
        <family val="2"/>
      </rPr>
      <t>–</t>
    </r>
    <r>
      <rPr>
        <sz val="9"/>
        <color theme="1"/>
        <rFont val="Verdana"/>
        <family val="2"/>
      </rPr>
      <t>2011.</t>
    </r>
  </si>
  <si>
    <t>c. Statistical analyses were first conducted to include the year*region interaction (i.e., chemical concentration ~ year + region + year*region). If the interaction was not statistically significant (p-value&lt;0.05), the analyses was then conducted excluding the year*region interaction (i.e., chemical concentration ~ year + region), and the p-values for year and region are provided from the second analysis).</t>
  </si>
  <si>
    <t>Total PCDD/PCDFs</t>
  </si>
  <si>
    <t>HMWPAH</t>
  </si>
  <si>
    <t>HMWPAH: high molecular weight polycyclic aromatic hydrocarbons</t>
  </si>
  <si>
    <t>LMWPAH: low molecular weight polycyclic aromatic hydrocarbons</t>
  </si>
  <si>
    <t>LMWPAH</t>
  </si>
  <si>
    <t>PCDD/PCDFs: polychlorinated dibenzodioxins and furans</t>
  </si>
  <si>
    <r>
      <t>Total PCDD/PCDFs</t>
    </r>
    <r>
      <rPr>
        <vertAlign val="superscript"/>
        <sz val="9"/>
        <color theme="1"/>
        <rFont val="Verdana"/>
        <family val="2"/>
      </rPr>
      <t>b</t>
    </r>
  </si>
  <si>
    <t>µg/g dry: microgram(s) per gram dry weight</t>
  </si>
  <si>
    <t>ng/g dry: nanogram(s) per gram dry weight</t>
  </si>
  <si>
    <t>cm: centimeter(s)</t>
  </si>
  <si>
    <t>Sampling Device</t>
  </si>
  <si>
    <t>ANOVA</t>
  </si>
  <si>
    <r>
      <t>PAHs (total)</t>
    </r>
    <r>
      <rPr>
        <vertAlign val="superscript"/>
        <sz val="9"/>
        <color theme="1"/>
        <rFont val="Verdana"/>
        <family val="2"/>
      </rPr>
      <t>d</t>
    </r>
  </si>
  <si>
    <r>
      <t>LMWPAH</t>
    </r>
    <r>
      <rPr>
        <vertAlign val="superscript"/>
        <sz val="9"/>
        <color theme="1"/>
        <rFont val="Verdana"/>
        <family val="2"/>
      </rPr>
      <t>d</t>
    </r>
  </si>
  <si>
    <t>d. Phenanthrene could not be included in the summation of LMWPAHs or PAHSs (total) because it was not analyzed in the 2000-2002 sampling period. The potential effects are discussed in Section 3.2.3</t>
  </si>
  <si>
    <t>All sums include detected concentrations only</t>
  </si>
  <si>
    <t>Assumed all zero results reported in NCCA data are not detected concentrations</t>
  </si>
  <si>
    <r>
      <t>Sum of 2-methylnapthalene, acenapthene, acenapthylene, anthracene, flourene, naphthalene, and phenanthrene</t>
    </r>
    <r>
      <rPr>
        <vertAlign val="superscript"/>
        <sz val="9"/>
        <color theme="1"/>
        <rFont val="Verdana"/>
        <family val="2"/>
      </rPr>
      <t>a</t>
    </r>
  </si>
  <si>
    <t>b. The inconsistency in the number of PCB concegner analyzed in each sampling event is disccused in Section 3.2.4.</t>
  </si>
  <si>
    <t>a. Phenanthrene could not be included in the summation of LMWPAHs or PAHSs (total) because it was not analyzed in the 2000-2002 sampling period. The potential effects are discussed in Section 3.2.3.</t>
  </si>
  <si>
    <t>PCDD/PCDF TEQ</t>
  </si>
  <si>
    <t>Table 11. Results of Statistical Tests for Sediment
Chemistry Data Collected in Casco Bay and Gulf of Maine in 2010 and 2011</t>
  </si>
  <si>
    <t>ANOVA: analysis of variance</t>
  </si>
  <si>
    <t>Sum of 17 dioxins and furans normalized to the toxicity of 2,3,7,8-tetrachlorodibenzo-p-dioxin, or toxic equivalents</t>
  </si>
  <si>
    <t>Yellow shading indicates exceedance of the screening value.</t>
  </si>
  <si>
    <t>Table 12. Summary of the Casco Bay Estuary Partnership's Sediment Monitoring Program Results (1991-2011)</t>
  </si>
  <si>
    <t>Chemical Group</t>
  </si>
  <si>
    <t>Casco Bay 2010-2011</t>
  </si>
  <si>
    <t>Casco Bay 1991-2011</t>
  </si>
  <si>
    <t>Metals</t>
  </si>
  <si>
    <t>PAHs</t>
  </si>
  <si>
    <t>PCDD/PCDFs</t>
  </si>
  <si>
    <t>PCBs</t>
  </si>
  <si>
    <t>Pesticides</t>
  </si>
  <si>
    <t>Butyltins</t>
  </si>
  <si>
    <t>Low concentrations</t>
  </si>
  <si>
    <t>Low concentrations, not detected</t>
  </si>
  <si>
    <t>Declining</t>
  </si>
  <si>
    <t>Expected continued decline</t>
  </si>
  <si>
    <t>Decline since 2000-2002</t>
  </si>
  <si>
    <t>Consistent with GOM</t>
  </si>
  <si>
    <t>Lower than GOM</t>
  </si>
  <si>
    <t>NA (rarely detected)</t>
  </si>
  <si>
    <t>NA: not applicable, results not reported in Gulf of Maine data.</t>
  </si>
  <si>
    <r>
      <t>Declining/stable</t>
    </r>
    <r>
      <rPr>
        <vertAlign val="superscript"/>
        <sz val="9"/>
        <color theme="1"/>
        <rFont val="Verdana"/>
        <family val="2"/>
      </rPr>
      <t>b</t>
    </r>
  </si>
  <si>
    <r>
      <t>Below screening values</t>
    </r>
    <r>
      <rPr>
        <vertAlign val="superscript"/>
        <sz val="9"/>
        <color theme="1"/>
        <rFont val="Verdana"/>
        <family val="2"/>
      </rPr>
      <t>a</t>
    </r>
  </si>
  <si>
    <t>Below screening values</t>
  </si>
  <si>
    <t>PAHs: polycyclic aromatic hydrocarbons</t>
  </si>
  <si>
    <t>PCDD/PCDFs: dioxins and furans</t>
  </si>
  <si>
    <t>a. Most results are below the screening values below which negative effects have never been reported. No metals exceed the higher screening values above which adverse effects are typically observed.</t>
  </si>
  <si>
    <t>b. Selenium concentrations were higher in 2010-2011 but could be due to analytical differences between sampling programs.</t>
  </si>
  <si>
    <t>GOM: Gulf of Maine</t>
  </si>
  <si>
    <t>Rarely detected
(elevated DL)</t>
  </si>
  <si>
    <t>DL: detection limits</t>
  </si>
  <si>
    <t>Coastal GOM Comparison</t>
  </si>
  <si>
    <t>Yellow shading indicates exceedances of the screening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</si>
</sst>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sz val="9"/>
      <color theme="1"/>
      <name val="Verdana"/>
      <family val="2"/>
    </font>
    <font>
      <b/>
      <vertAlign val="superscript"/>
      <sz val="9"/>
      <color theme="1"/>
      <name val="Verdana"/>
      <family val="2"/>
    </font>
    <font>
      <vertAlign val="superscript"/>
      <sz val="9"/>
      <color theme="1"/>
      <name val="Verdana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/>
  </cellStyleXfs>
  <cellXfs count="222">
    <xf numFmtId="0" fontId="0" fillId="0" borderId="0" xfId="0"/>
    <xf numFmtId="0" fontId="5" fillId="0" borderId="0" xfId="0" applyFont="1"/>
    <xf numFmtId="0" fontId="0" fillId="3" borderId="0" xfId="0" applyFill="1"/>
    <xf numFmtId="0" fontId="1" fillId="3" borderId="0" xfId="0" applyFont="1" applyFill="1"/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7" xfId="2" quotePrefix="1" applyFont="1" applyBorder="1"/>
    <xf numFmtId="0" fontId="9" fillId="0" borderId="5" xfId="2" applyFont="1" applyBorder="1" applyAlignment="1">
      <alignment horizontal="center"/>
    </xf>
    <xf numFmtId="0" fontId="9" fillId="0" borderId="7" xfId="2" applyFont="1" applyBorder="1" applyAlignment="1">
      <alignment horizontal="center"/>
    </xf>
    <xf numFmtId="0" fontId="9" fillId="3" borderId="1" xfId="2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2" fontId="10" fillId="0" borderId="1" xfId="0" applyNumberFormat="1" applyFont="1" applyBorder="1" applyAlignment="1">
      <alignment horizontal="center" vertical="center"/>
    </xf>
    <xf numFmtId="0" fontId="10" fillId="0" borderId="0" xfId="1" applyFont="1"/>
    <xf numFmtId="0" fontId="9" fillId="0" borderId="0" xfId="4" applyFont="1" applyFill="1" applyBorder="1" applyAlignment="1">
      <alignment horizontal="left" vertical="top" wrapText="1"/>
    </xf>
    <xf numFmtId="0" fontId="9" fillId="0" borderId="0" xfId="4" applyFont="1" applyFill="1" applyBorder="1" applyAlignment="1">
      <alignment vertical="top" wrapText="1"/>
    </xf>
    <xf numFmtId="0" fontId="7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10" fillId="0" borderId="0" xfId="1" applyFont="1" applyBorder="1" applyAlignment="1">
      <alignment vertical="top" wrapText="1"/>
    </xf>
    <xf numFmtId="0" fontId="10" fillId="0" borderId="0" xfId="1" applyFont="1" applyAlignment="1">
      <alignment vertical="top"/>
    </xf>
    <xf numFmtId="0" fontId="10" fillId="0" borderId="0" xfId="1" applyFont="1" applyAlignment="1">
      <alignment vertical="top" wrapText="1"/>
    </xf>
    <xf numFmtId="0" fontId="10" fillId="0" borderId="0" xfId="1" applyFont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0" fillId="0" borderId="7" xfId="0" applyFont="1" applyBorder="1" applyAlignment="1">
      <alignment horizontal="center"/>
    </xf>
    <xf numFmtId="0" fontId="10" fillId="3" borderId="0" xfId="0" applyFont="1" applyFill="1"/>
    <xf numFmtId="0" fontId="7" fillId="3" borderId="0" xfId="0" applyFont="1" applyFill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8" fillId="3" borderId="0" xfId="2" applyFont="1" applyFill="1"/>
    <xf numFmtId="0" fontId="9" fillId="3" borderId="0" xfId="2" applyFont="1" applyFill="1"/>
    <xf numFmtId="0" fontId="9" fillId="0" borderId="0" xfId="2" applyFont="1"/>
    <xf numFmtId="0" fontId="9" fillId="3" borderId="1" xfId="2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9" fontId="8" fillId="0" borderId="1" xfId="3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9" fillId="3" borderId="1" xfId="2" applyFont="1" applyFill="1" applyBorder="1" applyAlignment="1">
      <alignment horizontal="center"/>
    </xf>
    <xf numFmtId="0" fontId="9" fillId="0" borderId="1" xfId="2" applyFont="1" applyBorder="1" applyAlignment="1">
      <alignment horizontal="left"/>
    </xf>
    <xf numFmtId="9" fontId="9" fillId="3" borderId="1" xfId="3" applyFont="1" applyFill="1" applyBorder="1" applyAlignment="1">
      <alignment horizontal="center"/>
    </xf>
    <xf numFmtId="9" fontId="9" fillId="0" borderId="1" xfId="3" applyFont="1" applyBorder="1" applyAlignment="1">
      <alignment horizontal="center"/>
    </xf>
    <xf numFmtId="0" fontId="9" fillId="3" borderId="0" xfId="2" applyFont="1" applyFill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9" fontId="9" fillId="0" borderId="0" xfId="3" applyFont="1" applyAlignment="1">
      <alignment horizontal="center"/>
    </xf>
    <xf numFmtId="9" fontId="10" fillId="0" borderId="0" xfId="3" applyFont="1"/>
    <xf numFmtId="0" fontId="9" fillId="3" borderId="0" xfId="2" applyFont="1" applyFill="1" applyBorder="1" applyAlignment="1">
      <alignment horizontal="center"/>
    </xf>
    <xf numFmtId="0" fontId="9" fillId="3" borderId="0" xfId="2" applyFont="1" applyFill="1" applyBorder="1" applyAlignment="1">
      <alignment horizontal="left"/>
    </xf>
    <xf numFmtId="0" fontId="9" fillId="0" borderId="0" xfId="2" applyFont="1" applyBorder="1"/>
    <xf numFmtId="0" fontId="9" fillId="0" borderId="0" xfId="2" applyFont="1" applyBorder="1" applyAlignment="1">
      <alignment horizontal="left"/>
    </xf>
    <xf numFmtId="0" fontId="9" fillId="0" borderId="0" xfId="2" applyFont="1" applyBorder="1" applyAlignment="1">
      <alignment horizontal="center"/>
    </xf>
    <xf numFmtId="9" fontId="9" fillId="0" borderId="0" xfId="3" applyFont="1" applyBorder="1" applyAlignment="1">
      <alignment horizontal="center"/>
    </xf>
    <xf numFmtId="0" fontId="8" fillId="3" borderId="3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9" fillId="3" borderId="1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9" fillId="3" borderId="5" xfId="2" applyFont="1" applyFill="1" applyBorder="1" applyAlignment="1">
      <alignment horizontal="center"/>
    </xf>
    <xf numFmtId="0" fontId="10" fillId="0" borderId="0" xfId="1" applyFont="1" applyBorder="1" applyAlignment="1">
      <alignment vertical="top"/>
    </xf>
    <xf numFmtId="0" fontId="10" fillId="0" borderId="0" xfId="1" applyFont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1" quotePrefix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1" fontId="10" fillId="2" borderId="1" xfId="1" applyNumberFormat="1" applyFont="1" applyFill="1" applyBorder="1" applyAlignment="1">
      <alignment horizontal="center" vertical="center"/>
    </xf>
    <xf numFmtId="0" fontId="10" fillId="2" borderId="1" xfId="1" quotePrefix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1" xfId="1" quotePrefix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11" fontId="10" fillId="3" borderId="1" xfId="1" applyNumberFormat="1" applyFont="1" applyFill="1" applyBorder="1" applyAlignment="1">
      <alignment horizontal="center" vertical="center"/>
    </xf>
    <xf numFmtId="0" fontId="10" fillId="3" borderId="1" xfId="1" quotePrefix="1" applyFont="1" applyFill="1" applyBorder="1" applyAlignment="1">
      <alignment horizontal="center" vertical="center"/>
    </xf>
    <xf numFmtId="164" fontId="10" fillId="3" borderId="1" xfId="1" applyNumberFormat="1" applyFont="1" applyFill="1" applyBorder="1" applyAlignment="1">
      <alignment horizontal="center" vertical="center"/>
    </xf>
    <xf numFmtId="0" fontId="10" fillId="3" borderId="0" xfId="1" applyFont="1" applyFill="1" applyAlignment="1">
      <alignment vertical="center"/>
    </xf>
    <xf numFmtId="0" fontId="10" fillId="0" borderId="1" xfId="1" applyFont="1" applyFill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10" fillId="0" borderId="0" xfId="1" quotePrefix="1" applyFont="1" applyBorder="1" applyAlignment="1">
      <alignment horizontal="center" vertical="top"/>
    </xf>
    <xf numFmtId="0" fontId="10" fillId="0" borderId="0" xfId="1" applyFont="1" applyBorder="1" applyAlignment="1">
      <alignment horizontal="center" vertical="top"/>
    </xf>
    <xf numFmtId="0" fontId="10" fillId="0" borderId="0" xfId="1" applyFont="1" applyBorder="1" applyAlignment="1">
      <alignment horizontal="center" vertical="top" wrapText="1"/>
    </xf>
    <xf numFmtId="0" fontId="10" fillId="2" borderId="0" xfId="1" applyFont="1" applyFill="1" applyBorder="1" applyAlignment="1">
      <alignment horizontal="center" vertical="top"/>
    </xf>
    <xf numFmtId="11" fontId="10" fillId="2" borderId="0" xfId="1" applyNumberFormat="1" applyFont="1" applyFill="1" applyBorder="1" applyAlignment="1">
      <alignment horizontal="center" vertical="top"/>
    </xf>
    <xf numFmtId="0" fontId="10" fillId="2" borderId="0" xfId="1" quotePrefix="1" applyFont="1" applyFill="1" applyBorder="1" applyAlignment="1">
      <alignment horizontal="center" vertical="top"/>
    </xf>
    <xf numFmtId="164" fontId="10" fillId="0" borderId="0" xfId="1" applyNumberFormat="1" applyFont="1" applyBorder="1" applyAlignment="1">
      <alignment horizontal="center" vertical="top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center" vertical="center" wrapText="1"/>
    </xf>
    <xf numFmtId="0" fontId="10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0" fontId="7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10" fillId="0" borderId="2" xfId="1" applyFont="1" applyBorder="1" applyAlignment="1">
      <alignment horizontal="left" vertical="center"/>
    </xf>
    <xf numFmtId="0" fontId="10" fillId="0" borderId="2" xfId="1" applyFont="1" applyBorder="1" applyAlignment="1">
      <alignment vertical="center"/>
    </xf>
    <xf numFmtId="0" fontId="10" fillId="0" borderId="1" xfId="1" applyFont="1" applyBorder="1" applyAlignment="1">
      <alignment vertical="center" wrapText="1"/>
    </xf>
    <xf numFmtId="0" fontId="9" fillId="0" borderId="1" xfId="5" applyFont="1" applyFill="1" applyBorder="1" applyAlignment="1">
      <alignment wrapText="1"/>
    </xf>
    <xf numFmtId="0" fontId="9" fillId="0" borderId="1" xfId="5" applyFont="1" applyBorder="1" applyAlignment="1">
      <alignment horizontal="center"/>
    </xf>
    <xf numFmtId="0" fontId="9" fillId="0" borderId="1" xfId="5" applyFont="1" applyFill="1" applyBorder="1" applyAlignment="1">
      <alignment horizontal="center" wrapText="1"/>
    </xf>
    <xf numFmtId="0" fontId="7" fillId="0" borderId="0" xfId="0" applyFont="1" applyFill="1" applyAlignment="1"/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 wrapText="1"/>
    </xf>
    <xf numFmtId="16" fontId="10" fillId="0" borderId="1" xfId="0" applyNumberFormat="1" applyFont="1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9" fillId="0" borderId="4" xfId="2" applyFont="1" applyBorder="1" applyAlignment="1">
      <alignment horizontal="right"/>
    </xf>
    <xf numFmtId="0" fontId="9" fillId="0" borderId="5" xfId="2" applyFont="1" applyBorder="1" applyAlignment="1">
      <alignment horizontal="left"/>
    </xf>
    <xf numFmtId="0" fontId="9" fillId="0" borderId="6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0" fillId="3" borderId="0" xfId="0" applyFill="1" applyAlignment="1">
      <alignment vertical="center"/>
    </xf>
    <xf numFmtId="0" fontId="10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8" xfId="5" applyFont="1" applyFill="1" applyBorder="1" applyAlignment="1">
      <alignment horizontal="center" vertical="center"/>
    </xf>
    <xf numFmtId="0" fontId="8" fillId="0" borderId="9" xfId="5" applyFont="1" applyFill="1" applyBorder="1" applyAlignment="1">
      <alignment horizontal="center" vertical="center"/>
    </xf>
    <xf numFmtId="0" fontId="10" fillId="0" borderId="7" xfId="0" quotePrefix="1" applyFont="1" applyBorder="1" applyAlignment="1">
      <alignment horizontal="center"/>
    </xf>
    <xf numFmtId="0" fontId="9" fillId="0" borderId="7" xfId="2" quotePrefix="1" applyFont="1" applyBorder="1" applyAlignment="1">
      <alignment horizontal="center"/>
    </xf>
    <xf numFmtId="0" fontId="10" fillId="0" borderId="0" xfId="1" applyFont="1" applyFill="1" applyBorder="1" applyAlignment="1">
      <alignment vertical="center"/>
    </xf>
    <xf numFmtId="0" fontId="10" fillId="0" borderId="0" xfId="1" applyFont="1" applyAlignment="1">
      <alignment horizontal="left" vertical="top"/>
    </xf>
    <xf numFmtId="0" fontId="10" fillId="0" borderId="0" xfId="1" applyFont="1" applyBorder="1"/>
    <xf numFmtId="0" fontId="10" fillId="0" borderId="0" xfId="1" applyFont="1" applyBorder="1" applyAlignment="1">
      <alignment vertical="center"/>
    </xf>
    <xf numFmtId="0" fontId="10" fillId="0" borderId="0" xfId="1" applyFont="1" applyBorder="1" applyAlignment="1">
      <alignment horizontal="left" vertical="center"/>
    </xf>
    <xf numFmtId="0" fontId="10" fillId="0" borderId="0" xfId="1" quotePrefix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11" fontId="10" fillId="2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vertical="center"/>
    </xf>
    <xf numFmtId="0" fontId="10" fillId="3" borderId="0" xfId="1" applyFont="1" applyFill="1" applyBorder="1" applyAlignment="1">
      <alignment vertical="center" wrapText="1"/>
    </xf>
    <xf numFmtId="11" fontId="10" fillId="3" borderId="0" xfId="1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center"/>
    </xf>
    <xf numFmtId="0" fontId="10" fillId="2" borderId="0" xfId="1" applyFont="1" applyFill="1" applyBorder="1" applyAlignment="1">
      <alignment horizontal="center"/>
    </xf>
    <xf numFmtId="0" fontId="10" fillId="0" borderId="0" xfId="0" applyFont="1" applyBorder="1"/>
    <xf numFmtId="0" fontId="7" fillId="0" borderId="0" xfId="1" applyFont="1" applyBorder="1" applyAlignment="1">
      <alignment vertical="center" wrapText="1"/>
    </xf>
    <xf numFmtId="0" fontId="7" fillId="0" borderId="0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 wrapText="1"/>
    </xf>
    <xf numFmtId="0" fontId="10" fillId="0" borderId="0" xfId="1" applyFont="1" applyBorder="1" applyAlignment="1">
      <alignment wrapText="1"/>
    </xf>
    <xf numFmtId="0" fontId="7" fillId="0" borderId="0" xfId="1" applyFont="1" applyBorder="1" applyAlignment="1"/>
    <xf numFmtId="0" fontId="7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0" fillId="0" borderId="1" xfId="1" quotePrefix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2" xfId="5" applyFont="1" applyFill="1" applyBorder="1" applyAlignment="1">
      <alignment horizontal="left" vertical="center"/>
    </xf>
    <xf numFmtId="0" fontId="8" fillId="0" borderId="3" xfId="5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1" applyFont="1" applyAlignment="1">
      <alignment horizontal="center" vertical="top" wrapText="1"/>
    </xf>
    <xf numFmtId="0" fontId="10" fillId="0" borderId="0" xfId="1" applyFont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4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0" fillId="0" borderId="0" xfId="1" applyFont="1" applyFill="1" applyBorder="1" applyAlignment="1">
      <alignment vertical="top" wrapText="1"/>
    </xf>
    <xf numFmtId="0" fontId="7" fillId="0" borderId="0" xfId="1" applyFont="1" applyAlignment="1">
      <alignment horizontal="center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 wrapText="1"/>
    </xf>
    <xf numFmtId="0" fontId="7" fillId="0" borderId="0" xfId="2" applyFont="1" applyFill="1" applyAlignment="1">
      <alignment horizontal="center" wrapText="1"/>
    </xf>
    <xf numFmtId="0" fontId="7" fillId="0" borderId="0" xfId="2" applyFont="1" applyFill="1" applyAlignment="1">
      <alignment horizontal="center"/>
    </xf>
    <xf numFmtId="0" fontId="8" fillId="0" borderId="1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center" wrapText="1"/>
    </xf>
  </cellXfs>
  <cellStyles count="6">
    <cellStyle name="Normal" xfId="0" builtinId="0"/>
    <cellStyle name="Normal 2" xfId="1"/>
    <cellStyle name="Normal 3" xfId="2"/>
    <cellStyle name="Normal_Sheet1 2" xfId="4"/>
    <cellStyle name="Normal_Table 1. Analyte count" xfId="5"/>
    <cellStyle name="Percent 2" xfId="3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C8" sqref="C8"/>
    </sheetView>
  </sheetViews>
  <sheetFormatPr defaultColWidth="8.88671875" defaultRowHeight="11.4" x14ac:dyDescent="0.2"/>
  <cols>
    <col min="1" max="1" width="10.88671875" style="18" customWidth="1"/>
    <col min="2" max="2" width="11.33203125" style="18" customWidth="1"/>
    <col min="3" max="3" width="43.88671875" style="18" customWidth="1"/>
    <col min="4" max="16384" width="8.88671875" style="18"/>
  </cols>
  <sheetData>
    <row r="1" spans="1:4" x14ac:dyDescent="0.2">
      <c r="A1" s="175" t="s">
        <v>707</v>
      </c>
      <c r="B1" s="175"/>
      <c r="C1" s="175"/>
      <c r="D1" s="175"/>
    </row>
    <row r="2" spans="1:4" x14ac:dyDescent="0.2">
      <c r="A2" s="175" t="s">
        <v>0</v>
      </c>
      <c r="B2" s="175"/>
      <c r="C2" s="175"/>
      <c r="D2" s="175"/>
    </row>
    <row r="4" spans="1:4" ht="26.4" customHeight="1" x14ac:dyDescent="0.2">
      <c r="A4" s="142" t="s">
        <v>704</v>
      </c>
      <c r="B4" s="131" t="s">
        <v>705</v>
      </c>
      <c r="C4" s="131" t="s">
        <v>736</v>
      </c>
      <c r="D4" s="131" t="s">
        <v>706</v>
      </c>
    </row>
    <row r="5" spans="1:4" ht="33.6" customHeight="1" x14ac:dyDescent="0.2">
      <c r="A5" s="126" t="s">
        <v>699</v>
      </c>
      <c r="B5" s="127">
        <v>65</v>
      </c>
      <c r="C5" s="128" t="s">
        <v>700</v>
      </c>
      <c r="D5" s="127">
        <v>2</v>
      </c>
    </row>
    <row r="6" spans="1:4" ht="33.6" customHeight="1" x14ac:dyDescent="0.2">
      <c r="A6" s="126" t="s">
        <v>701</v>
      </c>
      <c r="B6" s="127">
        <v>83</v>
      </c>
      <c r="C6" s="128" t="s">
        <v>702</v>
      </c>
      <c r="D6" s="129" t="s">
        <v>703</v>
      </c>
    </row>
    <row r="7" spans="1:4" ht="33.6" customHeight="1" x14ac:dyDescent="0.2">
      <c r="A7" s="126" t="s">
        <v>228</v>
      </c>
      <c r="B7" s="127">
        <v>77</v>
      </c>
      <c r="C7" s="128" t="s">
        <v>702</v>
      </c>
      <c r="D7" s="129" t="s">
        <v>703</v>
      </c>
    </row>
    <row r="8" spans="1:4" x14ac:dyDescent="0.2">
      <c r="B8" s="21"/>
    </row>
    <row r="9" spans="1:4" x14ac:dyDescent="0.2">
      <c r="A9" s="130" t="s">
        <v>735</v>
      </c>
    </row>
  </sheetData>
  <mergeCells count="2">
    <mergeCell ref="A1:D1"/>
    <mergeCell ref="A2:D2"/>
  </mergeCells>
  <printOptions horizontalCentered="1"/>
  <pageMargins left="0.7" right="0.7" top="0.75" bottom="0.75" header="0.3" footer="0.3"/>
  <pageSetup scale="95" orientation="portrait" horizontalDpi="1200" verticalDpi="1200" r:id="rId1"/>
  <headerFooter>
    <oddFooter>&amp;CPage &amp;P of &amp;P&amp;RRamboll Environ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zoomScaleNormal="100" workbookViewId="0">
      <selection activeCell="O17" sqref="O17"/>
    </sheetView>
  </sheetViews>
  <sheetFormatPr defaultColWidth="9.109375" defaultRowHeight="11.4" outlineLevelCol="1" x14ac:dyDescent="0.2"/>
  <cols>
    <col min="1" max="1" width="11.5546875" style="52" customWidth="1"/>
    <col min="2" max="2" width="26.44140625" style="52" bestFit="1" customWidth="1"/>
    <col min="3" max="3" width="9.6640625" style="63" customWidth="1"/>
    <col min="4" max="4" width="5.5546875" style="63" customWidth="1"/>
    <col min="5" max="5" width="1.6640625" style="52" bestFit="1" customWidth="1"/>
    <col min="6" max="6" width="5.5546875" style="63" customWidth="1"/>
    <col min="7" max="7" width="8.44140625" style="63" customWidth="1"/>
    <col min="8" max="8" width="2.109375" style="63" bestFit="1" customWidth="1"/>
    <col min="9" max="9" width="9.5546875" style="63" customWidth="1"/>
    <col min="10" max="11" width="9.109375" style="51" hidden="1" customWidth="1" outlineLevel="1"/>
    <col min="12" max="12" width="5.5546875" style="63" customWidth="1" collapsed="1"/>
    <col min="13" max="13" width="1.88671875" style="52" bestFit="1" customWidth="1"/>
    <col min="14" max="14" width="5.5546875" style="63" customWidth="1"/>
    <col min="15" max="15" width="8.44140625" style="63" customWidth="1"/>
    <col min="16" max="16" width="2.109375" style="63" bestFit="1" customWidth="1"/>
    <col min="17" max="17" width="9.5546875" style="63" customWidth="1"/>
    <col min="18" max="19" width="9.109375" style="51" hidden="1" customWidth="1" outlineLevel="1"/>
    <col min="20" max="20" width="9.109375" style="52" collapsed="1"/>
    <col min="21" max="16384" width="9.109375" style="52"/>
  </cols>
  <sheetData>
    <row r="1" spans="1:20" ht="30.75" customHeight="1" x14ac:dyDescent="0.2">
      <c r="A1" s="209" t="s">
        <v>715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</row>
    <row r="2" spans="1:20" x14ac:dyDescent="0.2">
      <c r="A2" s="210" t="s">
        <v>0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</row>
    <row r="4" spans="1:20" s="137" customFormat="1" ht="33.75" customHeight="1" x14ac:dyDescent="0.3">
      <c r="A4" s="211" t="s">
        <v>628</v>
      </c>
      <c r="B4" s="211" t="s">
        <v>433</v>
      </c>
      <c r="C4" s="208" t="s">
        <v>188</v>
      </c>
      <c r="D4" s="212" t="s">
        <v>629</v>
      </c>
      <c r="E4" s="212"/>
      <c r="F4" s="212"/>
      <c r="G4" s="212"/>
      <c r="H4" s="212"/>
      <c r="I4" s="212"/>
      <c r="J4" s="212"/>
      <c r="K4" s="212"/>
      <c r="L4" s="213" t="s">
        <v>630</v>
      </c>
      <c r="M4" s="214"/>
      <c r="N4" s="214"/>
      <c r="O4" s="214"/>
      <c r="P4" s="214"/>
      <c r="Q4" s="215"/>
      <c r="R4" s="8"/>
      <c r="S4" s="8"/>
      <c r="T4" s="136"/>
    </row>
    <row r="5" spans="1:20" s="56" customFormat="1" ht="45.75" customHeight="1" x14ac:dyDescent="0.3">
      <c r="A5" s="211"/>
      <c r="B5" s="211"/>
      <c r="C5" s="208"/>
      <c r="D5" s="208" t="s">
        <v>221</v>
      </c>
      <c r="E5" s="208"/>
      <c r="F5" s="208"/>
      <c r="G5" s="208" t="s">
        <v>698</v>
      </c>
      <c r="H5" s="208"/>
      <c r="I5" s="208"/>
      <c r="J5" s="9"/>
      <c r="K5" s="9"/>
      <c r="L5" s="208" t="s">
        <v>221</v>
      </c>
      <c r="M5" s="208"/>
      <c r="N5" s="208"/>
      <c r="O5" s="208" t="s">
        <v>698</v>
      </c>
      <c r="P5" s="208"/>
      <c r="Q5" s="208"/>
      <c r="R5" s="10"/>
      <c r="S5" s="10"/>
    </row>
    <row r="6" spans="1:20" x14ac:dyDescent="0.2">
      <c r="A6" s="11" t="s">
        <v>29</v>
      </c>
      <c r="B6" s="11" t="s">
        <v>30</v>
      </c>
      <c r="C6" s="12" t="s">
        <v>196</v>
      </c>
      <c r="D6" s="134">
        <v>77</v>
      </c>
      <c r="E6" s="14" t="s">
        <v>230</v>
      </c>
      <c r="F6" s="135">
        <v>77</v>
      </c>
      <c r="G6" s="13">
        <f>ROUND(J6,2-(1+INT(LOG10(ABS(J6)))))</f>
        <v>50000</v>
      </c>
      <c r="H6" s="16" t="s">
        <v>631</v>
      </c>
      <c r="I6" s="15">
        <f>ROUND(K6,1-(1+INT(LOG10(ABS(K6)))))</f>
        <v>20000</v>
      </c>
      <c r="J6" s="17">
        <v>49531.7012987013</v>
      </c>
      <c r="K6" s="17">
        <v>19128.194634502051</v>
      </c>
      <c r="L6" s="134">
        <v>45</v>
      </c>
      <c r="M6" s="14" t="s">
        <v>230</v>
      </c>
      <c r="N6" s="135">
        <v>45</v>
      </c>
      <c r="O6" s="13">
        <f>ROUND(R6,2-(1+INT(LOG10(ABS(R6)))))</f>
        <v>45000</v>
      </c>
      <c r="P6" s="16" t="s">
        <v>631</v>
      </c>
      <c r="Q6" s="15">
        <f>ROUND(S6,1-(1+INT(LOG10(ABS(S6)))))</f>
        <v>20000</v>
      </c>
      <c r="R6" s="17">
        <v>44505</v>
      </c>
      <c r="S6" s="17">
        <v>18011.55361528715</v>
      </c>
    </row>
    <row r="7" spans="1:20" x14ac:dyDescent="0.2">
      <c r="A7" s="11" t="s">
        <v>29</v>
      </c>
      <c r="B7" s="11" t="s">
        <v>31</v>
      </c>
      <c r="C7" s="12" t="s">
        <v>196</v>
      </c>
      <c r="D7" s="134">
        <v>77</v>
      </c>
      <c r="E7" s="14" t="s">
        <v>230</v>
      </c>
      <c r="F7" s="135">
        <v>77</v>
      </c>
      <c r="G7" s="13">
        <f t="shared" ref="G7:G59" si="0">ROUND(J7,2-(1+INT(LOG10(ABS(J7)))))</f>
        <v>0.33</v>
      </c>
      <c r="H7" s="16" t="s">
        <v>631</v>
      </c>
      <c r="I7" s="15">
        <f t="shared" ref="I7:I56" si="1">ROUND(K7,2-(1+INT(LOG10(ABS(K7)))))</f>
        <v>0.15</v>
      </c>
      <c r="J7" s="17">
        <v>0.3287012985775325</v>
      </c>
      <c r="K7" s="17">
        <v>0.14895557971999823</v>
      </c>
      <c r="L7" s="134">
        <v>45</v>
      </c>
      <c r="M7" s="14" t="s">
        <v>230</v>
      </c>
      <c r="N7" s="135">
        <v>45</v>
      </c>
      <c r="O7" s="13">
        <f t="shared" ref="O7:O59" si="2">ROUND(R7,2-(1+INT(LOG10(ABS(R7)))))</f>
        <v>0.53</v>
      </c>
      <c r="P7" s="16" t="s">
        <v>631</v>
      </c>
      <c r="Q7" s="15">
        <f t="shared" ref="Q7:Q59" si="3">ROUND(S7,1-(1+INT(LOG10(ABS(S7)))))</f>
        <v>0.5</v>
      </c>
      <c r="R7" s="17">
        <v>0.52711111657777776</v>
      </c>
      <c r="S7" s="17">
        <v>0.46086688659490066</v>
      </c>
    </row>
    <row r="8" spans="1:20" x14ac:dyDescent="0.2">
      <c r="A8" s="11" t="s">
        <v>29</v>
      </c>
      <c r="B8" s="11" t="s">
        <v>32</v>
      </c>
      <c r="C8" s="12" t="s">
        <v>196</v>
      </c>
      <c r="D8" s="134">
        <v>77</v>
      </c>
      <c r="E8" s="14" t="s">
        <v>230</v>
      </c>
      <c r="F8" s="135">
        <v>77</v>
      </c>
      <c r="G8" s="13">
        <f t="shared" si="0"/>
        <v>9.5</v>
      </c>
      <c r="H8" s="16" t="s">
        <v>631</v>
      </c>
      <c r="I8" s="15">
        <f t="shared" si="1"/>
        <v>4.4000000000000004</v>
      </c>
      <c r="J8" s="17">
        <v>9.5480389669298695</v>
      </c>
      <c r="K8" s="17">
        <v>4.371343196240459</v>
      </c>
      <c r="L8" s="134">
        <v>45</v>
      </c>
      <c r="M8" s="14" t="s">
        <v>230</v>
      </c>
      <c r="N8" s="135">
        <v>45</v>
      </c>
      <c r="O8" s="13">
        <f t="shared" si="2"/>
        <v>7.3</v>
      </c>
      <c r="P8" s="16" t="s">
        <v>631</v>
      </c>
      <c r="Q8" s="15">
        <f t="shared" si="3"/>
        <v>5</v>
      </c>
      <c r="R8" s="17">
        <v>7.3379777803333335</v>
      </c>
      <c r="S8" s="17">
        <v>4.870787640694612</v>
      </c>
    </row>
    <row r="9" spans="1:20" x14ac:dyDescent="0.2">
      <c r="A9" s="11" t="s">
        <v>29</v>
      </c>
      <c r="B9" s="11" t="s">
        <v>33</v>
      </c>
      <c r="C9" s="12" t="s">
        <v>196</v>
      </c>
      <c r="D9" s="134">
        <v>70</v>
      </c>
      <c r="E9" s="14" t="s">
        <v>230</v>
      </c>
      <c r="F9" s="135">
        <v>70</v>
      </c>
      <c r="G9" s="13">
        <f t="shared" si="0"/>
        <v>280</v>
      </c>
      <c r="H9" s="16" t="s">
        <v>631</v>
      </c>
      <c r="I9" s="15">
        <f t="shared" si="1"/>
        <v>100</v>
      </c>
      <c r="J9" s="17">
        <v>283.18571428571431</v>
      </c>
      <c r="K9" s="17">
        <v>101.64434911004223</v>
      </c>
      <c r="L9" s="134">
        <v>45</v>
      </c>
      <c r="M9" s="14" t="s">
        <v>230</v>
      </c>
      <c r="N9" s="135">
        <v>45</v>
      </c>
      <c r="O9" s="13">
        <f t="shared" si="2"/>
        <v>300</v>
      </c>
      <c r="P9" s="16" t="s">
        <v>631</v>
      </c>
      <c r="Q9" s="15">
        <f t="shared" si="3"/>
        <v>100</v>
      </c>
      <c r="R9" s="17">
        <v>295.73333333555559</v>
      </c>
      <c r="S9" s="17">
        <v>108.18723264217735</v>
      </c>
    </row>
    <row r="10" spans="1:20" x14ac:dyDescent="0.2">
      <c r="A10" s="11" t="s">
        <v>29</v>
      </c>
      <c r="B10" s="11" t="s">
        <v>34</v>
      </c>
      <c r="C10" s="12" t="s">
        <v>196</v>
      </c>
      <c r="D10" s="134">
        <v>70</v>
      </c>
      <c r="E10" s="14" t="s">
        <v>230</v>
      </c>
      <c r="F10" s="135">
        <v>70</v>
      </c>
      <c r="G10" s="13">
        <f t="shared" si="0"/>
        <v>2</v>
      </c>
      <c r="H10" s="16" t="s">
        <v>631</v>
      </c>
      <c r="I10" s="15">
        <f t="shared" si="1"/>
        <v>0.48</v>
      </c>
      <c r="J10" s="17">
        <v>1.9937142857142858</v>
      </c>
      <c r="K10" s="17">
        <v>0.47638180835249422</v>
      </c>
      <c r="L10" s="134">
        <v>45</v>
      </c>
      <c r="M10" s="14" t="s">
        <v>230</v>
      </c>
      <c r="N10" s="135">
        <v>45</v>
      </c>
      <c r="O10" s="13">
        <f t="shared" si="2"/>
        <v>1.7</v>
      </c>
      <c r="P10" s="16" t="s">
        <v>631</v>
      </c>
      <c r="Q10" s="15">
        <f t="shared" si="3"/>
        <v>0.7</v>
      </c>
      <c r="R10" s="17">
        <v>1.7484444320444443</v>
      </c>
      <c r="S10" s="17">
        <v>0.71426043900786607</v>
      </c>
    </row>
    <row r="11" spans="1:20" x14ac:dyDescent="0.2">
      <c r="A11" s="11" t="s">
        <v>29</v>
      </c>
      <c r="B11" s="11" t="s">
        <v>35</v>
      </c>
      <c r="C11" s="12" t="s">
        <v>196</v>
      </c>
      <c r="D11" s="134">
        <v>74</v>
      </c>
      <c r="E11" s="14" t="s">
        <v>230</v>
      </c>
      <c r="F11" s="135">
        <v>77</v>
      </c>
      <c r="G11" s="13">
        <f t="shared" si="0"/>
        <v>0.46</v>
      </c>
      <c r="H11" s="16" t="s">
        <v>631</v>
      </c>
      <c r="I11" s="15">
        <f t="shared" si="1"/>
        <v>0.41</v>
      </c>
      <c r="J11" s="17">
        <v>0.45927027058918918</v>
      </c>
      <c r="K11" s="17">
        <v>0.40624597105046578</v>
      </c>
      <c r="L11" s="134">
        <v>39</v>
      </c>
      <c r="M11" s="14" t="s">
        <v>230</v>
      </c>
      <c r="N11" s="135">
        <v>45</v>
      </c>
      <c r="O11" s="13">
        <f t="shared" si="2"/>
        <v>0.6</v>
      </c>
      <c r="P11" s="16" t="s">
        <v>631</v>
      </c>
      <c r="Q11" s="15">
        <f t="shared" si="3"/>
        <v>1</v>
      </c>
      <c r="R11" s="17">
        <v>0.60227435482051284</v>
      </c>
      <c r="S11" s="17">
        <v>1.1213745514397511</v>
      </c>
    </row>
    <row r="12" spans="1:20" x14ac:dyDescent="0.2">
      <c r="A12" s="11" t="s">
        <v>29</v>
      </c>
      <c r="B12" s="11" t="s">
        <v>36</v>
      </c>
      <c r="C12" s="12" t="s">
        <v>196</v>
      </c>
      <c r="D12" s="134">
        <v>77</v>
      </c>
      <c r="E12" s="14" t="s">
        <v>230</v>
      </c>
      <c r="F12" s="135">
        <v>77</v>
      </c>
      <c r="G12" s="13">
        <f t="shared" si="0"/>
        <v>66</v>
      </c>
      <c r="H12" s="16" t="s">
        <v>631</v>
      </c>
      <c r="I12" s="15">
        <f t="shared" si="1"/>
        <v>24</v>
      </c>
      <c r="J12" s="17">
        <v>65.538441539129863</v>
      </c>
      <c r="K12" s="17">
        <v>24.097766483082175</v>
      </c>
      <c r="L12" s="134">
        <v>45</v>
      </c>
      <c r="M12" s="14" t="s">
        <v>230</v>
      </c>
      <c r="N12" s="135">
        <v>45</v>
      </c>
      <c r="O12" s="13">
        <f t="shared" si="2"/>
        <v>60</v>
      </c>
      <c r="P12" s="16" t="s">
        <v>631</v>
      </c>
      <c r="Q12" s="15">
        <f t="shared" si="3"/>
        <v>40</v>
      </c>
      <c r="R12" s="17">
        <v>60.34488920542222</v>
      </c>
      <c r="S12" s="17">
        <v>38.171860084415989</v>
      </c>
    </row>
    <row r="13" spans="1:20" x14ac:dyDescent="0.2">
      <c r="A13" s="11" t="s">
        <v>29</v>
      </c>
      <c r="B13" s="11" t="s">
        <v>37</v>
      </c>
      <c r="C13" s="12" t="s">
        <v>196</v>
      </c>
      <c r="D13" s="134">
        <v>70</v>
      </c>
      <c r="E13" s="14" t="s">
        <v>230</v>
      </c>
      <c r="F13" s="135">
        <v>70</v>
      </c>
      <c r="G13" s="13">
        <f t="shared" si="0"/>
        <v>8.6</v>
      </c>
      <c r="H13" s="16" t="s">
        <v>631</v>
      </c>
      <c r="I13" s="15">
        <f t="shared" si="1"/>
        <v>2.8</v>
      </c>
      <c r="J13" s="17">
        <v>8.5532857142857139</v>
      </c>
      <c r="K13" s="17">
        <v>2.8181815091710365</v>
      </c>
      <c r="L13" s="134">
        <v>45</v>
      </c>
      <c r="M13" s="14" t="s">
        <v>230</v>
      </c>
      <c r="N13" s="135">
        <v>45</v>
      </c>
      <c r="O13" s="13">
        <f t="shared" si="2"/>
        <v>6.7</v>
      </c>
      <c r="P13" s="16" t="s">
        <v>631</v>
      </c>
      <c r="Q13" s="15">
        <f t="shared" si="3"/>
        <v>4</v>
      </c>
      <c r="R13" s="17">
        <v>6.7135555683777781</v>
      </c>
      <c r="S13" s="17">
        <v>3.8056508312596806</v>
      </c>
    </row>
    <row r="14" spans="1:20" x14ac:dyDescent="0.2">
      <c r="A14" s="11" t="s">
        <v>29</v>
      </c>
      <c r="B14" s="11" t="s">
        <v>38</v>
      </c>
      <c r="C14" s="12" t="s">
        <v>196</v>
      </c>
      <c r="D14" s="134">
        <v>77</v>
      </c>
      <c r="E14" s="14" t="s">
        <v>230</v>
      </c>
      <c r="F14" s="135">
        <v>77</v>
      </c>
      <c r="G14" s="13">
        <f t="shared" si="0"/>
        <v>15</v>
      </c>
      <c r="H14" s="16" t="s">
        <v>631</v>
      </c>
      <c r="I14" s="15">
        <f t="shared" si="1"/>
        <v>7.4</v>
      </c>
      <c r="J14" s="17">
        <v>14.929428570000001</v>
      </c>
      <c r="K14" s="17">
        <v>7.425348695887152</v>
      </c>
      <c r="L14" s="134">
        <v>45</v>
      </c>
      <c r="M14" s="14" t="s">
        <v>230</v>
      </c>
      <c r="N14" s="135">
        <v>45</v>
      </c>
      <c r="O14" s="13">
        <f t="shared" si="2"/>
        <v>15</v>
      </c>
      <c r="P14" s="16" t="s">
        <v>631</v>
      </c>
      <c r="Q14" s="15">
        <f t="shared" si="3"/>
        <v>20</v>
      </c>
      <c r="R14" s="17">
        <v>15.266666743111111</v>
      </c>
      <c r="S14" s="17">
        <v>20.132890185374023</v>
      </c>
    </row>
    <row r="15" spans="1:20" x14ac:dyDescent="0.2">
      <c r="A15" s="11" t="s">
        <v>29</v>
      </c>
      <c r="B15" s="11" t="s">
        <v>39</v>
      </c>
      <c r="C15" s="12" t="s">
        <v>196</v>
      </c>
      <c r="D15" s="134">
        <v>77</v>
      </c>
      <c r="E15" s="14" t="s">
        <v>230</v>
      </c>
      <c r="F15" s="135">
        <v>77</v>
      </c>
      <c r="G15" s="13">
        <f t="shared" si="0"/>
        <v>28000</v>
      </c>
      <c r="H15" s="16" t="s">
        <v>631</v>
      </c>
      <c r="I15" s="15">
        <f t="shared" si="1"/>
        <v>9200</v>
      </c>
      <c r="J15" s="17">
        <v>28227.311688311689</v>
      </c>
      <c r="K15" s="17">
        <v>9176.3910551103345</v>
      </c>
      <c r="L15" s="134">
        <v>45</v>
      </c>
      <c r="M15" s="14" t="s">
        <v>230</v>
      </c>
      <c r="N15" s="135">
        <v>45</v>
      </c>
      <c r="O15" s="13">
        <f t="shared" si="2"/>
        <v>22000</v>
      </c>
      <c r="P15" s="16" t="s">
        <v>631</v>
      </c>
      <c r="Q15" s="15">
        <f t="shared" si="3"/>
        <v>10000</v>
      </c>
      <c r="R15" s="17">
        <v>22123.888888888891</v>
      </c>
      <c r="S15" s="17">
        <v>11910.846543119316</v>
      </c>
    </row>
    <row r="16" spans="1:20" x14ac:dyDescent="0.2">
      <c r="A16" s="11" t="s">
        <v>29</v>
      </c>
      <c r="B16" s="11" t="s">
        <v>40</v>
      </c>
      <c r="C16" s="12" t="s">
        <v>196</v>
      </c>
      <c r="D16" s="134">
        <v>77</v>
      </c>
      <c r="E16" s="14" t="s">
        <v>230</v>
      </c>
      <c r="F16" s="135">
        <v>77</v>
      </c>
      <c r="G16" s="13">
        <f t="shared" si="0"/>
        <v>26</v>
      </c>
      <c r="H16" s="16" t="s">
        <v>631</v>
      </c>
      <c r="I16" s="15">
        <f t="shared" si="1"/>
        <v>7.9</v>
      </c>
      <c r="J16" s="17">
        <v>25.82077924803896</v>
      </c>
      <c r="K16" s="17">
        <v>7.9480667681567674</v>
      </c>
      <c r="L16" s="134">
        <v>45</v>
      </c>
      <c r="M16" s="14" t="s">
        <v>230</v>
      </c>
      <c r="N16" s="135">
        <v>45</v>
      </c>
      <c r="O16" s="13">
        <f t="shared" si="2"/>
        <v>30</v>
      </c>
      <c r="P16" s="16" t="s">
        <v>631</v>
      </c>
      <c r="Q16" s="15">
        <f t="shared" si="3"/>
        <v>30</v>
      </c>
      <c r="R16" s="17">
        <v>29.959777944555555</v>
      </c>
      <c r="S16" s="17">
        <v>30.081167166241261</v>
      </c>
    </row>
    <row r="17" spans="1:19" x14ac:dyDescent="0.2">
      <c r="A17" s="11" t="s">
        <v>29</v>
      </c>
      <c r="B17" s="11" t="s">
        <v>41</v>
      </c>
      <c r="C17" s="12" t="s">
        <v>196</v>
      </c>
      <c r="D17" s="134">
        <v>77</v>
      </c>
      <c r="E17" s="14" t="s">
        <v>230</v>
      </c>
      <c r="F17" s="135">
        <v>77</v>
      </c>
      <c r="G17" s="13">
        <f t="shared" si="0"/>
        <v>560</v>
      </c>
      <c r="H17" s="16" t="s">
        <v>631</v>
      </c>
      <c r="I17" s="15">
        <f t="shared" si="1"/>
        <v>290</v>
      </c>
      <c r="J17" s="17">
        <v>563.36103880272731</v>
      </c>
      <c r="K17" s="17">
        <v>291.80742432880356</v>
      </c>
      <c r="L17" s="134">
        <v>45</v>
      </c>
      <c r="M17" s="14" t="s">
        <v>230</v>
      </c>
      <c r="N17" s="135">
        <v>45</v>
      </c>
      <c r="O17" s="13">
        <f t="shared" si="2"/>
        <v>390</v>
      </c>
      <c r="P17" s="16" t="s">
        <v>631</v>
      </c>
      <c r="Q17" s="15">
        <f t="shared" si="3"/>
        <v>200</v>
      </c>
      <c r="R17" s="17">
        <v>390.62933315822221</v>
      </c>
      <c r="S17" s="17">
        <v>172.91067471370917</v>
      </c>
    </row>
    <row r="18" spans="1:19" x14ac:dyDescent="0.2">
      <c r="A18" s="11" t="s">
        <v>29</v>
      </c>
      <c r="B18" s="11" t="s">
        <v>42</v>
      </c>
      <c r="C18" s="12" t="s">
        <v>196</v>
      </c>
      <c r="D18" s="134">
        <v>71</v>
      </c>
      <c r="E18" s="14" t="s">
        <v>230</v>
      </c>
      <c r="F18" s="135">
        <v>77</v>
      </c>
      <c r="G18" s="13">
        <f t="shared" si="0"/>
        <v>0.11</v>
      </c>
      <c r="H18" s="16" t="s">
        <v>631</v>
      </c>
      <c r="I18" s="15">
        <f t="shared" si="1"/>
        <v>7.3999999999999996E-2</v>
      </c>
      <c r="J18" s="17">
        <v>0.11239436620695775</v>
      </c>
      <c r="K18" s="17">
        <v>7.4267177629457309E-2</v>
      </c>
      <c r="L18" s="134">
        <v>33</v>
      </c>
      <c r="M18" s="14" t="s">
        <v>230</v>
      </c>
      <c r="N18" s="135">
        <v>45</v>
      </c>
      <c r="O18" s="13">
        <f t="shared" si="2"/>
        <v>0.2</v>
      </c>
      <c r="P18" s="16" t="s">
        <v>631</v>
      </c>
      <c r="Q18" s="15">
        <f t="shared" si="3"/>
        <v>0.2</v>
      </c>
      <c r="R18" s="17">
        <v>0.20424242575757576</v>
      </c>
      <c r="S18" s="17">
        <v>0.22558300377451282</v>
      </c>
    </row>
    <row r="19" spans="1:19" x14ac:dyDescent="0.2">
      <c r="A19" s="11" t="s">
        <v>29</v>
      </c>
      <c r="B19" s="11" t="s">
        <v>43</v>
      </c>
      <c r="C19" s="12" t="s">
        <v>196</v>
      </c>
      <c r="D19" s="134">
        <v>70</v>
      </c>
      <c r="E19" s="14" t="s">
        <v>230</v>
      </c>
      <c r="F19" s="135">
        <v>70</v>
      </c>
      <c r="G19" s="13">
        <f t="shared" si="0"/>
        <v>1.6</v>
      </c>
      <c r="H19" s="16" t="s">
        <v>631</v>
      </c>
      <c r="I19" s="15">
        <f t="shared" si="1"/>
        <v>0.91</v>
      </c>
      <c r="J19" s="17">
        <v>1.5585714285714285</v>
      </c>
      <c r="K19" s="17">
        <v>0.90865290596556658</v>
      </c>
      <c r="L19" s="134">
        <v>45</v>
      </c>
      <c r="M19" s="14" t="s">
        <v>230</v>
      </c>
      <c r="N19" s="135">
        <v>45</v>
      </c>
      <c r="O19" s="13">
        <f t="shared" si="2"/>
        <v>1.4</v>
      </c>
      <c r="P19" s="16" t="s">
        <v>631</v>
      </c>
      <c r="Q19" s="15">
        <f t="shared" si="3"/>
        <v>0.9</v>
      </c>
      <c r="R19" s="17">
        <v>1.3510222161555556</v>
      </c>
      <c r="S19" s="17">
        <v>0.85223583797729563</v>
      </c>
    </row>
    <row r="20" spans="1:19" x14ac:dyDescent="0.2">
      <c r="A20" s="11" t="s">
        <v>29</v>
      </c>
      <c r="B20" s="11" t="s">
        <v>44</v>
      </c>
      <c r="C20" s="12" t="s">
        <v>196</v>
      </c>
      <c r="D20" s="134">
        <v>77</v>
      </c>
      <c r="E20" s="14" t="s">
        <v>230</v>
      </c>
      <c r="F20" s="135">
        <v>77</v>
      </c>
      <c r="G20" s="13">
        <f t="shared" si="0"/>
        <v>23</v>
      </c>
      <c r="H20" s="16" t="s">
        <v>631</v>
      </c>
      <c r="I20" s="15">
        <f t="shared" si="1"/>
        <v>8.6</v>
      </c>
      <c r="J20" s="17">
        <v>23.107948031990908</v>
      </c>
      <c r="K20" s="17">
        <v>8.6405483914619925</v>
      </c>
      <c r="L20" s="134">
        <v>45</v>
      </c>
      <c r="M20" s="14" t="s">
        <v>230</v>
      </c>
      <c r="N20" s="135">
        <v>45</v>
      </c>
      <c r="O20" s="13">
        <f t="shared" si="2"/>
        <v>17</v>
      </c>
      <c r="P20" s="16" t="s">
        <v>631</v>
      </c>
      <c r="Q20" s="15">
        <f t="shared" si="3"/>
        <v>10</v>
      </c>
      <c r="R20" s="17">
        <v>17.088822165977778</v>
      </c>
      <c r="S20" s="17">
        <v>9.9151135176318146</v>
      </c>
    </row>
    <row r="21" spans="1:19" x14ac:dyDescent="0.2">
      <c r="A21" s="11" t="s">
        <v>29</v>
      </c>
      <c r="B21" s="11" t="s">
        <v>45</v>
      </c>
      <c r="C21" s="12" t="s">
        <v>196</v>
      </c>
      <c r="D21" s="134">
        <v>56</v>
      </c>
      <c r="E21" s="14" t="s">
        <v>230</v>
      </c>
      <c r="F21" s="135">
        <v>77</v>
      </c>
      <c r="G21" s="13">
        <f t="shared" si="0"/>
        <v>0.97</v>
      </c>
      <c r="H21" s="16" t="s">
        <v>631</v>
      </c>
      <c r="I21" s="15">
        <f t="shared" si="1"/>
        <v>0.7</v>
      </c>
      <c r="J21" s="17">
        <v>0.97410714259414288</v>
      </c>
      <c r="K21" s="17">
        <v>0.69641361007618663</v>
      </c>
      <c r="L21" s="134">
        <v>23</v>
      </c>
      <c r="M21" s="14" t="s">
        <v>230</v>
      </c>
      <c r="N21" s="135">
        <v>45</v>
      </c>
      <c r="O21" s="13">
        <f t="shared" si="2"/>
        <v>0.93</v>
      </c>
      <c r="P21" s="16" t="s">
        <v>631</v>
      </c>
      <c r="Q21" s="15">
        <f t="shared" si="3"/>
        <v>0.6</v>
      </c>
      <c r="R21" s="17">
        <v>0.92521737613043475</v>
      </c>
      <c r="S21" s="17">
        <v>0.56166851422610953</v>
      </c>
    </row>
    <row r="22" spans="1:19" x14ac:dyDescent="0.2">
      <c r="A22" s="11" t="s">
        <v>29</v>
      </c>
      <c r="B22" s="11" t="s">
        <v>46</v>
      </c>
      <c r="C22" s="12" t="s">
        <v>196</v>
      </c>
      <c r="D22" s="134">
        <v>68</v>
      </c>
      <c r="E22" s="14" t="s">
        <v>230</v>
      </c>
      <c r="F22" s="135">
        <v>77</v>
      </c>
      <c r="G22" s="13">
        <f t="shared" si="0"/>
        <v>0.28000000000000003</v>
      </c>
      <c r="H22" s="16" t="s">
        <v>631</v>
      </c>
      <c r="I22" s="15">
        <f t="shared" si="1"/>
        <v>0.18</v>
      </c>
      <c r="J22" s="17">
        <v>0.27602941139941178</v>
      </c>
      <c r="K22" s="17">
        <v>0.18048144204254188</v>
      </c>
      <c r="L22" s="134">
        <v>43</v>
      </c>
      <c r="M22" s="14" t="s">
        <v>230</v>
      </c>
      <c r="N22" s="135">
        <v>45</v>
      </c>
      <c r="O22" s="13">
        <f t="shared" si="2"/>
        <v>0.46</v>
      </c>
      <c r="P22" s="16" t="s">
        <v>631</v>
      </c>
      <c r="Q22" s="15">
        <f t="shared" si="3"/>
        <v>0.6</v>
      </c>
      <c r="R22" s="17">
        <v>0.45930232830232559</v>
      </c>
      <c r="S22" s="17">
        <v>0.64704969687458547</v>
      </c>
    </row>
    <row r="23" spans="1:19" x14ac:dyDescent="0.2">
      <c r="A23" s="11" t="s">
        <v>29</v>
      </c>
      <c r="B23" s="11" t="s">
        <v>47</v>
      </c>
      <c r="C23" s="12" t="s">
        <v>196</v>
      </c>
      <c r="D23" s="134">
        <v>70</v>
      </c>
      <c r="E23" s="14" t="s">
        <v>230</v>
      </c>
      <c r="F23" s="135">
        <v>70</v>
      </c>
      <c r="G23" s="13">
        <f t="shared" si="0"/>
        <v>160</v>
      </c>
      <c r="H23" s="16" t="s">
        <v>631</v>
      </c>
      <c r="I23" s="15">
        <f t="shared" si="1"/>
        <v>110</v>
      </c>
      <c r="J23" s="17">
        <v>157.06857142857143</v>
      </c>
      <c r="K23" s="17">
        <v>107.52857462204382</v>
      </c>
      <c r="L23" s="134">
        <v>45</v>
      </c>
      <c r="M23" s="14" t="s">
        <v>230</v>
      </c>
      <c r="N23" s="135">
        <v>45</v>
      </c>
      <c r="O23" s="13">
        <f t="shared" si="2"/>
        <v>140</v>
      </c>
      <c r="P23" s="16" t="s">
        <v>631</v>
      </c>
      <c r="Q23" s="15">
        <f t="shared" si="3"/>
        <v>80</v>
      </c>
      <c r="R23" s="17">
        <v>137.597111004</v>
      </c>
      <c r="S23" s="17">
        <v>80.952040032044266</v>
      </c>
    </row>
    <row r="24" spans="1:19" x14ac:dyDescent="0.2">
      <c r="A24" s="11" t="s">
        <v>29</v>
      </c>
      <c r="B24" s="11" t="s">
        <v>48</v>
      </c>
      <c r="C24" s="12" t="s">
        <v>196</v>
      </c>
      <c r="D24" s="134">
        <v>70</v>
      </c>
      <c r="E24" s="14" t="s">
        <v>230</v>
      </c>
      <c r="F24" s="135">
        <v>70</v>
      </c>
      <c r="G24" s="13">
        <f t="shared" si="0"/>
        <v>0.64</v>
      </c>
      <c r="H24" s="16" t="s">
        <v>631</v>
      </c>
      <c r="I24" s="15">
        <f t="shared" si="1"/>
        <v>0.21</v>
      </c>
      <c r="J24" s="17">
        <v>0.6388571428571429</v>
      </c>
      <c r="K24" s="17">
        <v>0.21475663919579985</v>
      </c>
      <c r="L24" s="134">
        <v>45</v>
      </c>
      <c r="M24" s="14" t="s">
        <v>230</v>
      </c>
      <c r="N24" s="135">
        <v>45</v>
      </c>
      <c r="O24" s="13">
        <f t="shared" si="2"/>
        <v>0.46</v>
      </c>
      <c r="P24" s="16" t="s">
        <v>631</v>
      </c>
      <c r="Q24" s="15">
        <f t="shared" si="3"/>
        <v>0.2</v>
      </c>
      <c r="R24" s="17">
        <v>0.4613333377777778</v>
      </c>
      <c r="S24" s="17">
        <v>0.19349183636212663</v>
      </c>
    </row>
    <row r="25" spans="1:19" x14ac:dyDescent="0.2">
      <c r="A25" s="11" t="s">
        <v>29</v>
      </c>
      <c r="B25" s="11" t="s">
        <v>49</v>
      </c>
      <c r="C25" s="12" t="s">
        <v>196</v>
      </c>
      <c r="D25" s="134">
        <v>77</v>
      </c>
      <c r="E25" s="14" t="s">
        <v>230</v>
      </c>
      <c r="F25" s="135">
        <v>77</v>
      </c>
      <c r="G25" s="13">
        <f t="shared" si="0"/>
        <v>4.8</v>
      </c>
      <c r="H25" s="16" t="s">
        <v>631</v>
      </c>
      <c r="I25" s="15">
        <f t="shared" si="1"/>
        <v>2.2999999999999998</v>
      </c>
      <c r="J25" s="17">
        <v>4.8359740260311685</v>
      </c>
      <c r="K25" s="17">
        <v>2.3285743652200459</v>
      </c>
      <c r="L25" s="134">
        <v>45</v>
      </c>
      <c r="M25" s="14" t="s">
        <v>230</v>
      </c>
      <c r="N25" s="135">
        <v>45</v>
      </c>
      <c r="O25" s="13">
        <f t="shared" si="2"/>
        <v>8.5</v>
      </c>
      <c r="P25" s="16" t="s">
        <v>631</v>
      </c>
      <c r="Q25" s="15">
        <f t="shared" si="3"/>
        <v>20</v>
      </c>
      <c r="R25" s="17">
        <v>8.4848890436000008</v>
      </c>
      <c r="S25" s="17">
        <v>19.416887820749931</v>
      </c>
    </row>
    <row r="26" spans="1:19" x14ac:dyDescent="0.2">
      <c r="A26" s="11" t="s">
        <v>29</v>
      </c>
      <c r="B26" s="11" t="s">
        <v>50</v>
      </c>
      <c r="C26" s="12" t="s">
        <v>196</v>
      </c>
      <c r="D26" s="134">
        <v>70</v>
      </c>
      <c r="E26" s="14" t="s">
        <v>230</v>
      </c>
      <c r="F26" s="135">
        <v>70</v>
      </c>
      <c r="G26" s="13">
        <f t="shared" si="0"/>
        <v>3100</v>
      </c>
      <c r="H26" s="16" t="s">
        <v>631</v>
      </c>
      <c r="I26" s="15">
        <f t="shared" si="1"/>
        <v>710</v>
      </c>
      <c r="J26" s="17">
        <v>3132.4714285714285</v>
      </c>
      <c r="K26" s="17">
        <v>711.76829647540137</v>
      </c>
      <c r="L26" s="134">
        <v>45</v>
      </c>
      <c r="M26" s="14" t="s">
        <v>230</v>
      </c>
      <c r="N26" s="135">
        <v>45</v>
      </c>
      <c r="O26" s="13">
        <f t="shared" si="2"/>
        <v>2900</v>
      </c>
      <c r="P26" s="16" t="s">
        <v>631</v>
      </c>
      <c r="Q26" s="15">
        <f t="shared" si="3"/>
        <v>1000</v>
      </c>
      <c r="R26" s="17">
        <v>2878.6333319777777</v>
      </c>
      <c r="S26" s="17">
        <v>1368.7562995015135</v>
      </c>
    </row>
    <row r="27" spans="1:19" x14ac:dyDescent="0.2">
      <c r="A27" s="11" t="s">
        <v>29</v>
      </c>
      <c r="B27" s="11" t="s">
        <v>51</v>
      </c>
      <c r="C27" s="12" t="s">
        <v>196</v>
      </c>
      <c r="D27" s="134">
        <v>70</v>
      </c>
      <c r="E27" s="14" t="s">
        <v>230</v>
      </c>
      <c r="F27" s="135">
        <v>70</v>
      </c>
      <c r="G27" s="13">
        <f t="shared" si="0"/>
        <v>85</v>
      </c>
      <c r="H27" s="16" t="s">
        <v>631</v>
      </c>
      <c r="I27" s="15">
        <f t="shared" si="1"/>
        <v>27</v>
      </c>
      <c r="J27" s="17">
        <v>85.184285714285707</v>
      </c>
      <c r="K27" s="17">
        <v>26.776112194734516</v>
      </c>
      <c r="L27" s="134">
        <v>45</v>
      </c>
      <c r="M27" s="14" t="s">
        <v>230</v>
      </c>
      <c r="N27" s="135">
        <v>45</v>
      </c>
      <c r="O27" s="13">
        <f t="shared" si="2"/>
        <v>64</v>
      </c>
      <c r="P27" s="16" t="s">
        <v>631</v>
      </c>
      <c r="Q27" s="15">
        <f t="shared" si="3"/>
        <v>30</v>
      </c>
      <c r="R27" s="17">
        <v>63.78044420911111</v>
      </c>
      <c r="S27" s="17">
        <v>34.661189365237703</v>
      </c>
    </row>
    <row r="28" spans="1:19" x14ac:dyDescent="0.2">
      <c r="A28" s="11" t="s">
        <v>29</v>
      </c>
      <c r="B28" s="11" t="s">
        <v>52</v>
      </c>
      <c r="C28" s="12" t="s">
        <v>196</v>
      </c>
      <c r="D28" s="134">
        <v>77</v>
      </c>
      <c r="E28" s="14" t="s">
        <v>230</v>
      </c>
      <c r="F28" s="135">
        <v>77</v>
      </c>
      <c r="G28" s="13">
        <f t="shared" si="0"/>
        <v>68</v>
      </c>
      <c r="H28" s="16" t="s">
        <v>631</v>
      </c>
      <c r="I28" s="15">
        <f t="shared" si="1"/>
        <v>26</v>
      </c>
      <c r="J28" s="17">
        <v>68.289999989116879</v>
      </c>
      <c r="K28" s="17">
        <v>25.961328909441985</v>
      </c>
      <c r="L28" s="134">
        <v>45</v>
      </c>
      <c r="M28" s="14" t="s">
        <v>230</v>
      </c>
      <c r="N28" s="135">
        <v>45</v>
      </c>
      <c r="O28" s="13">
        <f t="shared" si="2"/>
        <v>57</v>
      </c>
      <c r="P28" s="16" t="s">
        <v>631</v>
      </c>
      <c r="Q28" s="15">
        <f t="shared" si="3"/>
        <v>40</v>
      </c>
      <c r="R28" s="17">
        <v>56.847822035755556</v>
      </c>
      <c r="S28" s="17">
        <v>43.673589075782211</v>
      </c>
    </row>
    <row r="29" spans="1:19" x14ac:dyDescent="0.2">
      <c r="A29" s="11" t="s">
        <v>58</v>
      </c>
      <c r="B29" s="11" t="s">
        <v>59</v>
      </c>
      <c r="C29" s="12" t="s">
        <v>199</v>
      </c>
      <c r="D29" s="134">
        <v>25</v>
      </c>
      <c r="E29" s="14" t="s">
        <v>230</v>
      </c>
      <c r="F29" s="135">
        <v>77</v>
      </c>
      <c r="G29" s="13">
        <f t="shared" si="0"/>
        <v>1.3</v>
      </c>
      <c r="H29" s="16" t="s">
        <v>631</v>
      </c>
      <c r="I29" s="15">
        <f t="shared" si="1"/>
        <v>0.45</v>
      </c>
      <c r="J29" s="17">
        <v>1.3444444444444446</v>
      </c>
      <c r="K29" s="17">
        <v>0.4475001790574058</v>
      </c>
      <c r="L29" s="134">
        <v>15</v>
      </c>
      <c r="M29" s="14" t="s">
        <v>230</v>
      </c>
      <c r="N29" s="135">
        <v>45</v>
      </c>
      <c r="O29" s="13">
        <f t="shared" si="2"/>
        <v>5</v>
      </c>
      <c r="P29" s="16" t="s">
        <v>631</v>
      </c>
      <c r="Q29" s="15">
        <f t="shared" si="3"/>
        <v>7</v>
      </c>
      <c r="R29" s="17">
        <v>4.9696835799999999</v>
      </c>
      <c r="S29" s="17">
        <v>7.0516799529852872</v>
      </c>
    </row>
    <row r="30" spans="1:19" x14ac:dyDescent="0.2">
      <c r="A30" s="11" t="s">
        <v>58</v>
      </c>
      <c r="B30" s="11" t="s">
        <v>60</v>
      </c>
      <c r="C30" s="12" t="s">
        <v>199</v>
      </c>
      <c r="D30" s="134">
        <v>35</v>
      </c>
      <c r="E30" s="14" t="s">
        <v>230</v>
      </c>
      <c r="F30" s="135">
        <v>77</v>
      </c>
      <c r="G30" s="13">
        <f t="shared" si="0"/>
        <v>1.9</v>
      </c>
      <c r="H30" s="16" t="s">
        <v>631</v>
      </c>
      <c r="I30" s="15">
        <f t="shared" si="1"/>
        <v>1.1000000000000001</v>
      </c>
      <c r="J30" s="17">
        <v>1.917142857142857</v>
      </c>
      <c r="K30" s="17">
        <v>1.0656358814964768</v>
      </c>
      <c r="L30" s="134">
        <v>19</v>
      </c>
      <c r="M30" s="14" t="s">
        <v>230</v>
      </c>
      <c r="N30" s="135">
        <v>45</v>
      </c>
      <c r="O30" s="13">
        <f t="shared" si="2"/>
        <v>5.9</v>
      </c>
      <c r="P30" s="16" t="s">
        <v>631</v>
      </c>
      <c r="Q30" s="15">
        <f t="shared" si="3"/>
        <v>10</v>
      </c>
      <c r="R30" s="17">
        <v>5.8810973052631574</v>
      </c>
      <c r="S30" s="17">
        <v>10.133696840162981</v>
      </c>
    </row>
    <row r="31" spans="1:19" x14ac:dyDescent="0.2">
      <c r="A31" s="11" t="s">
        <v>58</v>
      </c>
      <c r="B31" s="11" t="s">
        <v>61</v>
      </c>
      <c r="C31" s="12" t="s">
        <v>199</v>
      </c>
      <c r="D31" s="134">
        <v>51</v>
      </c>
      <c r="E31" s="14" t="s">
        <v>230</v>
      </c>
      <c r="F31" s="135">
        <v>77</v>
      </c>
      <c r="G31" s="13">
        <f t="shared" si="0"/>
        <v>3.2</v>
      </c>
      <c r="H31" s="16" t="s">
        <v>631</v>
      </c>
      <c r="I31" s="15">
        <f t="shared" si="1"/>
        <v>3.9</v>
      </c>
      <c r="J31" s="17">
        <v>3.231372549954902</v>
      </c>
      <c r="K31" s="17">
        <v>3.8965877476979158</v>
      </c>
      <c r="L31" s="134">
        <v>29</v>
      </c>
      <c r="M31" s="14" t="s">
        <v>230</v>
      </c>
      <c r="N31" s="135">
        <v>45</v>
      </c>
      <c r="O31" s="13">
        <f t="shared" si="2"/>
        <v>19</v>
      </c>
      <c r="P31" s="16" t="s">
        <v>631</v>
      </c>
      <c r="Q31" s="15">
        <f t="shared" si="3"/>
        <v>30</v>
      </c>
      <c r="R31" s="17">
        <v>18.705325543931036</v>
      </c>
      <c r="S31" s="17">
        <v>34.080395663549687</v>
      </c>
    </row>
    <row r="32" spans="1:19" x14ac:dyDescent="0.2">
      <c r="A32" s="11" t="s">
        <v>58</v>
      </c>
      <c r="B32" s="11" t="s">
        <v>62</v>
      </c>
      <c r="C32" s="12" t="s">
        <v>199</v>
      </c>
      <c r="D32" s="134">
        <v>10</v>
      </c>
      <c r="E32" s="14" t="s">
        <v>230</v>
      </c>
      <c r="F32" s="135">
        <v>77</v>
      </c>
      <c r="G32" s="13">
        <f t="shared" si="0"/>
        <v>1.9</v>
      </c>
      <c r="H32" s="16" t="s">
        <v>631</v>
      </c>
      <c r="I32" s="15">
        <f t="shared" si="1"/>
        <v>1.1000000000000001</v>
      </c>
      <c r="J32" s="17">
        <v>1.8545454545454545</v>
      </c>
      <c r="K32" s="17">
        <v>1.1466155732098151</v>
      </c>
      <c r="L32" s="134">
        <v>16</v>
      </c>
      <c r="M32" s="14" t="s">
        <v>230</v>
      </c>
      <c r="N32" s="135">
        <v>45</v>
      </c>
      <c r="O32" s="13">
        <f t="shared" si="2"/>
        <v>5.8</v>
      </c>
      <c r="P32" s="16" t="s">
        <v>631</v>
      </c>
      <c r="Q32" s="15">
        <f t="shared" si="3"/>
        <v>8</v>
      </c>
      <c r="R32" s="17">
        <v>5.7682693380624999</v>
      </c>
      <c r="S32" s="17">
        <v>7.8401248916166475</v>
      </c>
    </row>
    <row r="33" spans="1:19" x14ac:dyDescent="0.2">
      <c r="A33" s="11" t="s">
        <v>58</v>
      </c>
      <c r="B33" s="11" t="s">
        <v>63</v>
      </c>
      <c r="C33" s="12" t="s">
        <v>199</v>
      </c>
      <c r="D33" s="134">
        <v>20</v>
      </c>
      <c r="E33" s="14" t="s">
        <v>230</v>
      </c>
      <c r="F33" s="135">
        <v>77</v>
      </c>
      <c r="G33" s="13">
        <f t="shared" si="0"/>
        <v>2</v>
      </c>
      <c r="H33" s="16" t="s">
        <v>631</v>
      </c>
      <c r="I33" s="15">
        <f t="shared" si="1"/>
        <v>1.1000000000000001</v>
      </c>
      <c r="J33" s="17">
        <v>2.02</v>
      </c>
      <c r="K33" s="17">
        <v>1.1147810736217507</v>
      </c>
      <c r="L33" s="134">
        <v>17</v>
      </c>
      <c r="M33" s="14" t="s">
        <v>230</v>
      </c>
      <c r="N33" s="135">
        <v>45</v>
      </c>
      <c r="O33" s="13">
        <f t="shared" si="2"/>
        <v>7.3</v>
      </c>
      <c r="P33" s="16" t="s">
        <v>631</v>
      </c>
      <c r="Q33" s="15">
        <f t="shared" si="3"/>
        <v>10</v>
      </c>
      <c r="R33" s="17">
        <v>7.339058235294118</v>
      </c>
      <c r="S33" s="17">
        <v>9.9082868624085538</v>
      </c>
    </row>
    <row r="34" spans="1:19" x14ac:dyDescent="0.2">
      <c r="A34" s="11" t="s">
        <v>58</v>
      </c>
      <c r="B34" s="11" t="s">
        <v>64</v>
      </c>
      <c r="C34" s="12" t="s">
        <v>199</v>
      </c>
      <c r="D34" s="134">
        <v>45</v>
      </c>
      <c r="E34" s="14" t="s">
        <v>230</v>
      </c>
      <c r="F34" s="135">
        <v>77</v>
      </c>
      <c r="G34" s="13">
        <f t="shared" si="0"/>
        <v>2.4</v>
      </c>
      <c r="H34" s="16" t="s">
        <v>631</v>
      </c>
      <c r="I34" s="15">
        <f t="shared" si="1"/>
        <v>1.7</v>
      </c>
      <c r="J34" s="17">
        <v>2.4177777777777778</v>
      </c>
      <c r="K34" s="17">
        <v>1.6584890287806726</v>
      </c>
      <c r="L34" s="134">
        <v>23</v>
      </c>
      <c r="M34" s="14" t="s">
        <v>230</v>
      </c>
      <c r="N34" s="135">
        <v>45</v>
      </c>
      <c r="O34" s="13">
        <f t="shared" si="2"/>
        <v>7.5</v>
      </c>
      <c r="P34" s="16" t="s">
        <v>631</v>
      </c>
      <c r="Q34" s="15">
        <f t="shared" si="3"/>
        <v>10</v>
      </c>
      <c r="R34" s="17">
        <v>7.523013747826087</v>
      </c>
      <c r="S34" s="17">
        <v>14.291171904496181</v>
      </c>
    </row>
    <row r="35" spans="1:19" x14ac:dyDescent="0.2">
      <c r="A35" s="11" t="s">
        <v>58</v>
      </c>
      <c r="B35" s="11" t="s">
        <v>65</v>
      </c>
      <c r="C35" s="12" t="s">
        <v>199</v>
      </c>
      <c r="D35" s="134">
        <v>17</v>
      </c>
      <c r="E35" s="14" t="s">
        <v>230</v>
      </c>
      <c r="F35" s="135">
        <v>77</v>
      </c>
      <c r="G35" s="13">
        <f t="shared" si="0"/>
        <v>3.9</v>
      </c>
      <c r="H35" s="16" t="s">
        <v>631</v>
      </c>
      <c r="I35" s="15">
        <f t="shared" si="1"/>
        <v>6.5</v>
      </c>
      <c r="J35" s="17">
        <v>3.9</v>
      </c>
      <c r="K35" s="17">
        <v>6.4665485384399615</v>
      </c>
      <c r="L35" s="134">
        <v>17</v>
      </c>
      <c r="M35" s="14" t="s">
        <v>230</v>
      </c>
      <c r="N35" s="135">
        <v>45</v>
      </c>
      <c r="O35" s="13">
        <f t="shared" si="2"/>
        <v>16</v>
      </c>
      <c r="P35" s="16" t="s">
        <v>631</v>
      </c>
      <c r="Q35" s="15">
        <f t="shared" si="3"/>
        <v>30</v>
      </c>
      <c r="R35" s="17">
        <v>15.693968105882353</v>
      </c>
      <c r="S35" s="17">
        <v>30.121114358956294</v>
      </c>
    </row>
    <row r="36" spans="1:19" x14ac:dyDescent="0.2">
      <c r="A36" s="11" t="s">
        <v>58</v>
      </c>
      <c r="B36" s="11" t="s">
        <v>66</v>
      </c>
      <c r="C36" s="12" t="s">
        <v>199</v>
      </c>
      <c r="D36" s="134">
        <v>41</v>
      </c>
      <c r="E36" s="14" t="s">
        <v>230</v>
      </c>
      <c r="F36" s="135">
        <v>77</v>
      </c>
      <c r="G36" s="13">
        <f t="shared" si="0"/>
        <v>3.1</v>
      </c>
      <c r="H36" s="16" t="s">
        <v>631</v>
      </c>
      <c r="I36" s="15">
        <f t="shared" si="1"/>
        <v>2.7</v>
      </c>
      <c r="J36" s="17">
        <v>3.0658536585365854</v>
      </c>
      <c r="K36" s="17">
        <v>2.7383032845265296</v>
      </c>
      <c r="L36" s="134">
        <v>23</v>
      </c>
      <c r="M36" s="14" t="s">
        <v>230</v>
      </c>
      <c r="N36" s="135">
        <v>45</v>
      </c>
      <c r="O36" s="13">
        <f t="shared" si="2"/>
        <v>28</v>
      </c>
      <c r="P36" s="16" t="s">
        <v>631</v>
      </c>
      <c r="Q36" s="15">
        <f t="shared" si="3"/>
        <v>80</v>
      </c>
      <c r="R36" s="17">
        <v>28.070770654260869</v>
      </c>
      <c r="S36" s="17">
        <v>82.901347835338001</v>
      </c>
    </row>
    <row r="37" spans="1:19" x14ac:dyDescent="0.2">
      <c r="A37" s="11" t="s">
        <v>58</v>
      </c>
      <c r="B37" s="11" t="s">
        <v>67</v>
      </c>
      <c r="C37" s="12" t="s">
        <v>199</v>
      </c>
      <c r="D37" s="134">
        <v>49</v>
      </c>
      <c r="E37" s="14" t="s">
        <v>230</v>
      </c>
      <c r="F37" s="135">
        <v>77</v>
      </c>
      <c r="G37" s="13">
        <f t="shared" si="0"/>
        <v>7.5</v>
      </c>
      <c r="H37" s="16" t="s">
        <v>631</v>
      </c>
      <c r="I37" s="15">
        <f t="shared" si="1"/>
        <v>14</v>
      </c>
      <c r="J37" s="17">
        <v>7.4571428571428573</v>
      </c>
      <c r="K37" s="17">
        <v>14.283702834582728</v>
      </c>
      <c r="L37" s="134">
        <v>29</v>
      </c>
      <c r="M37" s="14" t="s">
        <v>230</v>
      </c>
      <c r="N37" s="135">
        <v>45</v>
      </c>
      <c r="O37" s="13">
        <f t="shared" si="2"/>
        <v>36</v>
      </c>
      <c r="P37" s="16" t="s">
        <v>631</v>
      </c>
      <c r="Q37" s="15">
        <f t="shared" si="3"/>
        <v>80</v>
      </c>
      <c r="R37" s="17">
        <v>36.486072285482756</v>
      </c>
      <c r="S37" s="17">
        <v>76.68607290615212</v>
      </c>
    </row>
    <row r="38" spans="1:19" x14ac:dyDescent="0.2">
      <c r="A38" s="11" t="s">
        <v>58</v>
      </c>
      <c r="B38" s="11" t="s">
        <v>68</v>
      </c>
      <c r="C38" s="12" t="s">
        <v>199</v>
      </c>
      <c r="D38" s="134">
        <v>74</v>
      </c>
      <c r="E38" s="14" t="s">
        <v>230</v>
      </c>
      <c r="F38" s="135">
        <v>77</v>
      </c>
      <c r="G38" s="13">
        <f t="shared" si="0"/>
        <v>16</v>
      </c>
      <c r="H38" s="16" t="s">
        <v>631</v>
      </c>
      <c r="I38" s="15">
        <f t="shared" si="1"/>
        <v>31</v>
      </c>
      <c r="J38" s="17">
        <v>16.283783781202704</v>
      </c>
      <c r="K38" s="17">
        <v>30.942120191606385</v>
      </c>
      <c r="L38" s="134">
        <v>36</v>
      </c>
      <c r="M38" s="14" t="s">
        <v>230</v>
      </c>
      <c r="N38" s="135">
        <v>45</v>
      </c>
      <c r="O38" s="13">
        <f t="shared" si="2"/>
        <v>110</v>
      </c>
      <c r="P38" s="16" t="s">
        <v>631</v>
      </c>
      <c r="Q38" s="15">
        <f t="shared" si="3"/>
        <v>300</v>
      </c>
      <c r="R38" s="17">
        <v>114.55360482138889</v>
      </c>
      <c r="S38" s="17">
        <v>262.91585717821067</v>
      </c>
    </row>
    <row r="39" spans="1:19" x14ac:dyDescent="0.2">
      <c r="A39" s="11" t="s">
        <v>58</v>
      </c>
      <c r="B39" s="11" t="s">
        <v>69</v>
      </c>
      <c r="C39" s="12" t="s">
        <v>199</v>
      </c>
      <c r="D39" s="134">
        <v>70</v>
      </c>
      <c r="E39" s="14" t="s">
        <v>230</v>
      </c>
      <c r="F39" s="135">
        <v>77</v>
      </c>
      <c r="G39" s="13">
        <f t="shared" si="0"/>
        <v>18</v>
      </c>
      <c r="H39" s="16" t="s">
        <v>631</v>
      </c>
      <c r="I39" s="15">
        <f t="shared" si="1"/>
        <v>33</v>
      </c>
      <c r="J39" s="17">
        <v>18.395714285714284</v>
      </c>
      <c r="K39" s="17">
        <v>33.109026903940865</v>
      </c>
      <c r="L39" s="134">
        <v>37</v>
      </c>
      <c r="M39" s="14" t="s">
        <v>230</v>
      </c>
      <c r="N39" s="135">
        <v>45</v>
      </c>
      <c r="O39" s="13">
        <f t="shared" si="2"/>
        <v>87</v>
      </c>
      <c r="P39" s="16" t="s">
        <v>631</v>
      </c>
      <c r="Q39" s="15">
        <f t="shared" si="3"/>
        <v>200</v>
      </c>
      <c r="R39" s="17">
        <v>87.245982687405402</v>
      </c>
      <c r="S39" s="17">
        <v>214.03429493840235</v>
      </c>
    </row>
    <row r="40" spans="1:19" x14ac:dyDescent="0.2">
      <c r="A40" s="11" t="s">
        <v>58</v>
      </c>
      <c r="B40" s="11" t="s">
        <v>70</v>
      </c>
      <c r="C40" s="12" t="s">
        <v>199</v>
      </c>
      <c r="D40" s="134">
        <v>70</v>
      </c>
      <c r="E40" s="14" t="s">
        <v>230</v>
      </c>
      <c r="F40" s="135">
        <v>77</v>
      </c>
      <c r="G40" s="13">
        <f t="shared" si="0"/>
        <v>13</v>
      </c>
      <c r="H40" s="16" t="s">
        <v>631</v>
      </c>
      <c r="I40" s="15">
        <f t="shared" si="1"/>
        <v>23</v>
      </c>
      <c r="J40" s="17">
        <v>13.175714280271428</v>
      </c>
      <c r="K40" s="17">
        <v>22.988014746195496</v>
      </c>
      <c r="L40" s="134">
        <v>36</v>
      </c>
      <c r="M40" s="14" t="s">
        <v>230</v>
      </c>
      <c r="N40" s="135">
        <v>45</v>
      </c>
      <c r="O40" s="13">
        <f t="shared" si="2"/>
        <v>77</v>
      </c>
      <c r="P40" s="16" t="s">
        <v>631</v>
      </c>
      <c r="Q40" s="15">
        <f t="shared" si="3"/>
        <v>200</v>
      </c>
      <c r="R40" s="17">
        <v>77.122763477500001</v>
      </c>
      <c r="S40" s="17">
        <v>163.37779316712172</v>
      </c>
    </row>
    <row r="41" spans="1:19" x14ac:dyDescent="0.2">
      <c r="A41" s="11" t="s">
        <v>58</v>
      </c>
      <c r="B41" s="11" t="s">
        <v>71</v>
      </c>
      <c r="C41" s="12" t="s">
        <v>199</v>
      </c>
      <c r="D41" s="134">
        <v>70</v>
      </c>
      <c r="E41" s="14" t="s">
        <v>230</v>
      </c>
      <c r="F41" s="135">
        <v>77</v>
      </c>
      <c r="G41" s="13">
        <f t="shared" si="0"/>
        <v>13</v>
      </c>
      <c r="H41" s="16" t="s">
        <v>631</v>
      </c>
      <c r="I41" s="15">
        <f t="shared" si="1"/>
        <v>20</v>
      </c>
      <c r="J41" s="17">
        <v>12.844285714285714</v>
      </c>
      <c r="K41" s="17">
        <v>20.236970298780051</v>
      </c>
      <c r="L41" s="134">
        <v>36</v>
      </c>
      <c r="M41" s="14" t="s">
        <v>230</v>
      </c>
      <c r="N41" s="135">
        <v>45</v>
      </c>
      <c r="O41" s="13">
        <f t="shared" si="2"/>
        <v>76</v>
      </c>
      <c r="P41" s="16" t="s">
        <v>631</v>
      </c>
      <c r="Q41" s="15">
        <f t="shared" si="3"/>
        <v>200</v>
      </c>
      <c r="R41" s="17">
        <v>75.574489253833335</v>
      </c>
      <c r="S41" s="17">
        <v>172.07720036418678</v>
      </c>
    </row>
    <row r="42" spans="1:19" x14ac:dyDescent="0.2">
      <c r="A42" s="11" t="s">
        <v>58</v>
      </c>
      <c r="B42" s="11" t="s">
        <v>72</v>
      </c>
      <c r="C42" s="12" t="s">
        <v>199</v>
      </c>
      <c r="D42" s="134">
        <v>70</v>
      </c>
      <c r="E42" s="14" t="s">
        <v>230</v>
      </c>
      <c r="F42" s="135">
        <v>77</v>
      </c>
      <c r="G42" s="13">
        <f t="shared" si="0"/>
        <v>11</v>
      </c>
      <c r="H42" s="16" t="s">
        <v>631</v>
      </c>
      <c r="I42" s="15">
        <f t="shared" si="1"/>
        <v>16</v>
      </c>
      <c r="J42" s="17">
        <v>11.302857148299999</v>
      </c>
      <c r="K42" s="17">
        <v>16.311878588186936</v>
      </c>
      <c r="L42" s="134">
        <v>31</v>
      </c>
      <c r="M42" s="14" t="s">
        <v>230</v>
      </c>
      <c r="N42" s="135">
        <v>45</v>
      </c>
      <c r="O42" s="13">
        <f t="shared" si="2"/>
        <v>100</v>
      </c>
      <c r="P42" s="16" t="s">
        <v>631</v>
      </c>
      <c r="Q42" s="15">
        <f t="shared" si="3"/>
        <v>200</v>
      </c>
      <c r="R42" s="17">
        <v>100.98697837790323</v>
      </c>
      <c r="S42" s="17">
        <v>228.13654578860215</v>
      </c>
    </row>
    <row r="43" spans="1:19" x14ac:dyDescent="0.2">
      <c r="A43" s="11" t="s">
        <v>58</v>
      </c>
      <c r="B43" s="11" t="s">
        <v>73</v>
      </c>
      <c r="C43" s="12" t="s">
        <v>199</v>
      </c>
      <c r="D43" s="134">
        <v>70</v>
      </c>
      <c r="E43" s="14" t="s">
        <v>230</v>
      </c>
      <c r="F43" s="135">
        <v>77</v>
      </c>
      <c r="G43" s="13">
        <f t="shared" si="0"/>
        <v>13</v>
      </c>
      <c r="H43" s="16" t="s">
        <v>631</v>
      </c>
      <c r="I43" s="15">
        <f t="shared" si="1"/>
        <v>21</v>
      </c>
      <c r="J43" s="17">
        <v>12.749999994557143</v>
      </c>
      <c r="K43" s="17">
        <v>21.318915531275898</v>
      </c>
      <c r="L43" s="134">
        <v>36</v>
      </c>
      <c r="M43" s="14" t="s">
        <v>230</v>
      </c>
      <c r="N43" s="135">
        <v>45</v>
      </c>
      <c r="O43" s="13">
        <f t="shared" si="2"/>
        <v>59</v>
      </c>
      <c r="P43" s="16" t="s">
        <v>631</v>
      </c>
      <c r="Q43" s="15">
        <f t="shared" si="3"/>
        <v>100</v>
      </c>
      <c r="R43" s="17">
        <v>59.299255466944444</v>
      </c>
      <c r="S43" s="17">
        <v>134.88036086162143</v>
      </c>
    </row>
    <row r="44" spans="1:19" x14ac:dyDescent="0.2">
      <c r="A44" s="11" t="s">
        <v>58</v>
      </c>
      <c r="B44" s="11" t="s">
        <v>74</v>
      </c>
      <c r="C44" s="12" t="s">
        <v>199</v>
      </c>
      <c r="D44" s="134">
        <v>75</v>
      </c>
      <c r="E44" s="14" t="s">
        <v>230</v>
      </c>
      <c r="F44" s="135">
        <v>77</v>
      </c>
      <c r="G44" s="13">
        <f t="shared" si="0"/>
        <v>20</v>
      </c>
      <c r="H44" s="16" t="s">
        <v>631</v>
      </c>
      <c r="I44" s="15">
        <f t="shared" si="1"/>
        <v>35</v>
      </c>
      <c r="J44" s="17">
        <v>19.603999994919999</v>
      </c>
      <c r="K44" s="17">
        <v>34.880062609265813</v>
      </c>
      <c r="L44" s="134">
        <v>38</v>
      </c>
      <c r="M44" s="14" t="s">
        <v>230</v>
      </c>
      <c r="N44" s="135">
        <v>45</v>
      </c>
      <c r="O44" s="13">
        <f t="shared" si="2"/>
        <v>94</v>
      </c>
      <c r="P44" s="16" t="s">
        <v>631</v>
      </c>
      <c r="Q44" s="15">
        <f t="shared" si="3"/>
        <v>200</v>
      </c>
      <c r="R44" s="17">
        <v>94.215250262894742</v>
      </c>
      <c r="S44" s="17">
        <v>223.00802509617756</v>
      </c>
    </row>
    <row r="45" spans="1:19" x14ac:dyDescent="0.2">
      <c r="A45" s="11" t="s">
        <v>58</v>
      </c>
      <c r="B45" s="11" t="s">
        <v>75</v>
      </c>
      <c r="C45" s="12" t="s">
        <v>199</v>
      </c>
      <c r="D45" s="134">
        <v>22</v>
      </c>
      <c r="E45" s="14" t="s">
        <v>230</v>
      </c>
      <c r="F45" s="135">
        <v>77</v>
      </c>
      <c r="G45" s="13">
        <f t="shared" si="0"/>
        <v>5.3</v>
      </c>
      <c r="H45" s="16" t="s">
        <v>631</v>
      </c>
      <c r="I45" s="15">
        <f t="shared" si="1"/>
        <v>5.6</v>
      </c>
      <c r="J45" s="17">
        <v>5.25</v>
      </c>
      <c r="K45" s="17">
        <v>5.639887705737884</v>
      </c>
      <c r="L45" s="134">
        <v>23</v>
      </c>
      <c r="M45" s="14" t="s">
        <v>230</v>
      </c>
      <c r="N45" s="135">
        <v>45</v>
      </c>
      <c r="O45" s="13">
        <f t="shared" si="2"/>
        <v>45</v>
      </c>
      <c r="P45" s="16" t="s">
        <v>631</v>
      </c>
      <c r="Q45" s="15">
        <f t="shared" si="3"/>
        <v>90</v>
      </c>
      <c r="R45" s="17">
        <v>44.827330598260872</v>
      </c>
      <c r="S45" s="17">
        <v>87.692610231536733</v>
      </c>
    </row>
    <row r="46" spans="1:19" x14ac:dyDescent="0.2">
      <c r="A46" s="11" t="s">
        <v>58</v>
      </c>
      <c r="B46" s="11" t="s">
        <v>76</v>
      </c>
      <c r="C46" s="12" t="s">
        <v>199</v>
      </c>
      <c r="D46" s="134">
        <v>45</v>
      </c>
      <c r="E46" s="14" t="s">
        <v>230</v>
      </c>
      <c r="F46" s="135">
        <v>77</v>
      </c>
      <c r="G46" s="13">
        <f t="shared" si="0"/>
        <v>2.4</v>
      </c>
      <c r="H46" s="16" t="s">
        <v>631</v>
      </c>
      <c r="I46" s="15">
        <f t="shared" si="1"/>
        <v>2</v>
      </c>
      <c r="J46" s="17">
        <v>2.3555555555555556</v>
      </c>
      <c r="K46" s="17">
        <v>2.0373284150345206</v>
      </c>
      <c r="L46" s="134">
        <v>22</v>
      </c>
      <c r="M46" s="14" t="s">
        <v>230</v>
      </c>
      <c r="N46" s="135">
        <v>45</v>
      </c>
      <c r="O46" s="13">
        <f t="shared" si="2"/>
        <v>12</v>
      </c>
      <c r="P46" s="16" t="s">
        <v>631</v>
      </c>
      <c r="Q46" s="15">
        <f t="shared" si="3"/>
        <v>20</v>
      </c>
      <c r="R46" s="17">
        <v>12.209784393954546</v>
      </c>
      <c r="S46" s="17">
        <v>19.46506855311679</v>
      </c>
    </row>
    <row r="47" spans="1:19" x14ac:dyDescent="0.2">
      <c r="A47" s="11" t="s">
        <v>58</v>
      </c>
      <c r="B47" s="11" t="s">
        <v>77</v>
      </c>
      <c r="C47" s="12" t="s">
        <v>199</v>
      </c>
      <c r="D47" s="134">
        <v>76</v>
      </c>
      <c r="E47" s="14" t="s">
        <v>230</v>
      </c>
      <c r="F47" s="135">
        <v>77</v>
      </c>
      <c r="G47" s="13">
        <f t="shared" si="0"/>
        <v>32</v>
      </c>
      <c r="H47" s="16" t="s">
        <v>631</v>
      </c>
      <c r="I47" s="15">
        <f t="shared" si="1"/>
        <v>57</v>
      </c>
      <c r="J47" s="17">
        <v>31.524999994986842</v>
      </c>
      <c r="K47" s="17">
        <v>56.958232943776174</v>
      </c>
      <c r="L47" s="134">
        <v>41</v>
      </c>
      <c r="M47" s="14" t="s">
        <v>230</v>
      </c>
      <c r="N47" s="135">
        <v>45</v>
      </c>
      <c r="O47" s="13">
        <f t="shared" si="2"/>
        <v>180</v>
      </c>
      <c r="P47" s="16" t="s">
        <v>631</v>
      </c>
      <c r="Q47" s="15">
        <f t="shared" si="3"/>
        <v>400</v>
      </c>
      <c r="R47" s="17">
        <v>183.79293627309755</v>
      </c>
      <c r="S47" s="17">
        <v>422.8376017999837</v>
      </c>
    </row>
    <row r="48" spans="1:19" x14ac:dyDescent="0.2">
      <c r="A48" s="11" t="s">
        <v>58</v>
      </c>
      <c r="B48" s="11" t="s">
        <v>78</v>
      </c>
      <c r="C48" s="12" t="s">
        <v>199</v>
      </c>
      <c r="D48" s="134">
        <v>44</v>
      </c>
      <c r="E48" s="14" t="s">
        <v>230</v>
      </c>
      <c r="F48" s="135">
        <v>77</v>
      </c>
      <c r="G48" s="13">
        <f t="shared" si="0"/>
        <v>3</v>
      </c>
      <c r="H48" s="16" t="s">
        <v>631</v>
      </c>
      <c r="I48" s="15">
        <f t="shared" si="1"/>
        <v>5.0999999999999996</v>
      </c>
      <c r="J48" s="17">
        <v>3.0204545454545455</v>
      </c>
      <c r="K48" s="17">
        <v>5.0631169527234512</v>
      </c>
      <c r="L48" s="134">
        <v>24</v>
      </c>
      <c r="M48" s="14" t="s">
        <v>230</v>
      </c>
      <c r="N48" s="135">
        <v>45</v>
      </c>
      <c r="O48" s="13">
        <f t="shared" si="2"/>
        <v>13</v>
      </c>
      <c r="P48" s="16" t="s">
        <v>631</v>
      </c>
      <c r="Q48" s="15">
        <f t="shared" si="3"/>
        <v>20</v>
      </c>
      <c r="R48" s="17">
        <v>13.390204717458333</v>
      </c>
      <c r="S48" s="17">
        <v>21.439907130108999</v>
      </c>
    </row>
    <row r="49" spans="1:19" x14ac:dyDescent="0.2">
      <c r="A49" s="11" t="s">
        <v>58</v>
      </c>
      <c r="B49" s="11" t="s">
        <v>79</v>
      </c>
      <c r="C49" s="12" t="s">
        <v>199</v>
      </c>
      <c r="D49" s="134">
        <v>66</v>
      </c>
      <c r="E49" s="14" t="s">
        <v>230</v>
      </c>
      <c r="F49" s="135">
        <v>77</v>
      </c>
      <c r="G49" s="13">
        <f t="shared" si="0"/>
        <v>11</v>
      </c>
      <c r="H49" s="16" t="s">
        <v>631</v>
      </c>
      <c r="I49" s="15">
        <f t="shared" si="1"/>
        <v>16</v>
      </c>
      <c r="J49" s="17">
        <v>10.604545448772727</v>
      </c>
      <c r="K49" s="17">
        <v>16.015083578430055</v>
      </c>
      <c r="L49" s="134">
        <v>30</v>
      </c>
      <c r="M49" s="14" t="s">
        <v>230</v>
      </c>
      <c r="N49" s="135">
        <v>45</v>
      </c>
      <c r="O49" s="13">
        <f t="shared" si="2"/>
        <v>120</v>
      </c>
      <c r="P49" s="16" t="s">
        <v>631</v>
      </c>
      <c r="Q49" s="15">
        <f t="shared" si="3"/>
        <v>300</v>
      </c>
      <c r="R49" s="17">
        <v>120.91349701116667</v>
      </c>
      <c r="S49" s="17">
        <v>277.92239244205945</v>
      </c>
    </row>
    <row r="50" spans="1:19" x14ac:dyDescent="0.2">
      <c r="A50" s="11" t="s">
        <v>58</v>
      </c>
      <c r="B50" s="11" t="s">
        <v>80</v>
      </c>
      <c r="C50" s="12" t="s">
        <v>199</v>
      </c>
      <c r="D50" s="134">
        <v>50</v>
      </c>
      <c r="E50" s="14" t="s">
        <v>230</v>
      </c>
      <c r="F50" s="135">
        <v>77</v>
      </c>
      <c r="G50" s="13">
        <f t="shared" si="0"/>
        <v>4.8</v>
      </c>
      <c r="H50" s="16" t="s">
        <v>631</v>
      </c>
      <c r="I50" s="15">
        <f t="shared" si="1"/>
        <v>2.8</v>
      </c>
      <c r="J50" s="17">
        <v>4.7745098039215685</v>
      </c>
      <c r="K50" s="17">
        <v>2.7715586327736168</v>
      </c>
      <c r="L50" s="134">
        <v>18</v>
      </c>
      <c r="M50" s="14" t="s">
        <v>230</v>
      </c>
      <c r="N50" s="135">
        <v>45</v>
      </c>
      <c r="O50" s="13">
        <f t="shared" si="2"/>
        <v>23</v>
      </c>
      <c r="P50" s="16" t="s">
        <v>631</v>
      </c>
      <c r="Q50" s="15">
        <f t="shared" si="3"/>
        <v>70</v>
      </c>
      <c r="R50" s="17">
        <v>22.573220766666665</v>
      </c>
      <c r="S50" s="17">
        <v>67.530493150596826</v>
      </c>
    </row>
    <row r="51" spans="1:19" x14ac:dyDescent="0.2">
      <c r="A51" s="11" t="s">
        <v>58</v>
      </c>
      <c r="B51" s="11" t="s">
        <v>727</v>
      </c>
      <c r="C51" s="12" t="s">
        <v>199</v>
      </c>
      <c r="D51" s="134">
        <v>77</v>
      </c>
      <c r="E51" s="14" t="s">
        <v>230</v>
      </c>
      <c r="F51" s="135">
        <v>77</v>
      </c>
      <c r="G51" s="13">
        <f t="shared" si="0"/>
        <v>110</v>
      </c>
      <c r="H51" s="16" t="s">
        <v>631</v>
      </c>
      <c r="I51" s="15">
        <f t="shared" si="1"/>
        <v>200</v>
      </c>
      <c r="J51" s="17">
        <v>112.11688309955844</v>
      </c>
      <c r="K51" s="17">
        <v>203.05018008608056</v>
      </c>
      <c r="L51" s="134">
        <v>41</v>
      </c>
      <c r="M51" s="14" t="s">
        <v>230</v>
      </c>
      <c r="N51" s="135">
        <v>45</v>
      </c>
      <c r="O51" s="13">
        <f t="shared" si="2"/>
        <v>650</v>
      </c>
      <c r="P51" s="16" t="s">
        <v>631</v>
      </c>
      <c r="Q51" s="15">
        <f t="shared" si="3"/>
        <v>2000</v>
      </c>
      <c r="R51" s="17">
        <v>648.9583390908781</v>
      </c>
      <c r="S51" s="17">
        <v>1545.1959067345324</v>
      </c>
    </row>
    <row r="52" spans="1:19" x14ac:dyDescent="0.2">
      <c r="A52" s="11" t="s">
        <v>58</v>
      </c>
      <c r="B52" s="11" t="s">
        <v>730</v>
      </c>
      <c r="C52" s="12" t="s">
        <v>199</v>
      </c>
      <c r="D52" s="134">
        <v>75</v>
      </c>
      <c r="E52" s="14" t="s">
        <v>230</v>
      </c>
      <c r="F52" s="135">
        <v>77</v>
      </c>
      <c r="G52" s="13">
        <f t="shared" si="0"/>
        <v>31</v>
      </c>
      <c r="H52" s="16" t="s">
        <v>631</v>
      </c>
      <c r="I52" s="15">
        <f t="shared" si="1"/>
        <v>57</v>
      </c>
      <c r="J52" s="17">
        <v>30.845333335879999</v>
      </c>
      <c r="K52" s="17">
        <v>57.392174560828877</v>
      </c>
      <c r="L52" s="134">
        <v>38</v>
      </c>
      <c r="M52" s="14" t="s">
        <v>230</v>
      </c>
      <c r="N52" s="135">
        <v>45</v>
      </c>
      <c r="O52" s="13">
        <f t="shared" si="2"/>
        <v>170</v>
      </c>
      <c r="P52" s="16" t="s">
        <v>631</v>
      </c>
      <c r="Q52" s="15">
        <f t="shared" si="3"/>
        <v>400</v>
      </c>
      <c r="R52" s="17">
        <v>173.22700339765788</v>
      </c>
      <c r="S52" s="17">
        <v>386.16741491840293</v>
      </c>
    </row>
    <row r="53" spans="1:19" x14ac:dyDescent="0.2">
      <c r="A53" s="11" t="s">
        <v>58</v>
      </c>
      <c r="B53" s="11" t="s">
        <v>312</v>
      </c>
      <c r="C53" s="12" t="s">
        <v>199</v>
      </c>
      <c r="D53" s="134">
        <v>77</v>
      </c>
      <c r="E53" s="14" t="s">
        <v>230</v>
      </c>
      <c r="F53" s="135">
        <v>77</v>
      </c>
      <c r="G53" s="13">
        <f t="shared" si="0"/>
        <v>140</v>
      </c>
      <c r="H53" s="16" t="s">
        <v>631</v>
      </c>
      <c r="I53" s="15">
        <f t="shared" si="1"/>
        <v>260</v>
      </c>
      <c r="J53" s="17">
        <v>142.16103894619479</v>
      </c>
      <c r="K53" s="17">
        <v>257.32567382696061</v>
      </c>
      <c r="L53" s="134">
        <v>41</v>
      </c>
      <c r="M53" s="14" t="s">
        <v>230</v>
      </c>
      <c r="N53" s="135">
        <v>45</v>
      </c>
      <c r="O53" s="13">
        <f t="shared" si="2"/>
        <v>810</v>
      </c>
      <c r="P53" s="16" t="s">
        <v>631</v>
      </c>
      <c r="Q53" s="15">
        <f t="shared" si="3"/>
        <v>2000</v>
      </c>
      <c r="R53" s="17">
        <v>809.51019589846339</v>
      </c>
      <c r="S53" s="17">
        <v>1916.2574887517856</v>
      </c>
    </row>
    <row r="54" spans="1:19" x14ac:dyDescent="0.2">
      <c r="A54" s="11" t="s">
        <v>58</v>
      </c>
      <c r="B54" s="11" t="s">
        <v>81</v>
      </c>
      <c r="C54" s="12" t="s">
        <v>199</v>
      </c>
      <c r="D54" s="134">
        <v>58</v>
      </c>
      <c r="E54" s="14" t="s">
        <v>230</v>
      </c>
      <c r="F54" s="135">
        <v>77</v>
      </c>
      <c r="G54" s="13">
        <f t="shared" si="0"/>
        <v>6</v>
      </c>
      <c r="H54" s="16" t="s">
        <v>631</v>
      </c>
      <c r="I54" s="15">
        <f t="shared" si="1"/>
        <v>7.8</v>
      </c>
      <c r="J54" s="17">
        <v>6.0189655106637927</v>
      </c>
      <c r="K54" s="17">
        <v>7.8225597450184132</v>
      </c>
      <c r="L54" s="134">
        <v>29</v>
      </c>
      <c r="M54" s="14" t="s">
        <v>230</v>
      </c>
      <c r="N54" s="135">
        <v>45</v>
      </c>
      <c r="O54" s="13">
        <f t="shared" si="2"/>
        <v>51</v>
      </c>
      <c r="P54" s="16" t="s">
        <v>631</v>
      </c>
      <c r="Q54" s="15">
        <f t="shared" si="3"/>
        <v>100</v>
      </c>
      <c r="R54" s="17">
        <v>50.805662963827587</v>
      </c>
      <c r="S54" s="17">
        <v>104.83421687207587</v>
      </c>
    </row>
    <row r="55" spans="1:19" x14ac:dyDescent="0.2">
      <c r="A55" s="11" t="s">
        <v>58</v>
      </c>
      <c r="B55" s="11" t="s">
        <v>82</v>
      </c>
      <c r="C55" s="12" t="s">
        <v>199</v>
      </c>
      <c r="D55" s="134">
        <v>73</v>
      </c>
      <c r="E55" s="14" t="s">
        <v>230</v>
      </c>
      <c r="F55" s="135">
        <v>77</v>
      </c>
      <c r="G55" s="13">
        <f t="shared" si="0"/>
        <v>17</v>
      </c>
      <c r="H55" s="16" t="s">
        <v>631</v>
      </c>
      <c r="I55" s="15">
        <f t="shared" si="1"/>
        <v>35</v>
      </c>
      <c r="J55" s="17">
        <v>17.40821918069863</v>
      </c>
      <c r="K55" s="17">
        <v>34.781491539198811</v>
      </c>
      <c r="L55" s="134">
        <v>38</v>
      </c>
      <c r="M55" s="14" t="s">
        <v>230</v>
      </c>
      <c r="N55" s="135">
        <v>45</v>
      </c>
      <c r="O55" s="13">
        <f t="shared" si="2"/>
        <v>98</v>
      </c>
      <c r="P55" s="16" t="s">
        <v>631</v>
      </c>
      <c r="Q55" s="15">
        <f t="shared" si="3"/>
        <v>200</v>
      </c>
      <c r="R55" s="17">
        <v>97.668227546447369</v>
      </c>
      <c r="S55" s="17">
        <v>210.7682499213627</v>
      </c>
    </row>
    <row r="56" spans="1:19" x14ac:dyDescent="0.2">
      <c r="A56" s="11" t="s">
        <v>58</v>
      </c>
      <c r="B56" s="11" t="s">
        <v>83</v>
      </c>
      <c r="C56" s="12" t="s">
        <v>199</v>
      </c>
      <c r="D56" s="134">
        <v>76</v>
      </c>
      <c r="E56" s="14" t="s">
        <v>230</v>
      </c>
      <c r="F56" s="135">
        <v>77</v>
      </c>
      <c r="G56" s="13">
        <f t="shared" si="0"/>
        <v>28</v>
      </c>
      <c r="H56" s="16" t="s">
        <v>631</v>
      </c>
      <c r="I56" s="15">
        <f t="shared" si="1"/>
        <v>49</v>
      </c>
      <c r="J56" s="17">
        <v>28.402631573934212</v>
      </c>
      <c r="K56" s="17">
        <v>48.890227991062211</v>
      </c>
      <c r="L56" s="134">
        <v>41</v>
      </c>
      <c r="M56" s="14" t="s">
        <v>230</v>
      </c>
      <c r="N56" s="135">
        <v>45</v>
      </c>
      <c r="O56" s="13">
        <f t="shared" si="2"/>
        <v>170</v>
      </c>
      <c r="P56" s="16" t="s">
        <v>631</v>
      </c>
      <c r="Q56" s="15">
        <f t="shared" si="3"/>
        <v>400</v>
      </c>
      <c r="R56" s="17">
        <v>173.37907972621952</v>
      </c>
      <c r="S56" s="17">
        <v>408.64918216718206</v>
      </c>
    </row>
    <row r="57" spans="1:19" x14ac:dyDescent="0.2">
      <c r="A57" s="11" t="s">
        <v>84</v>
      </c>
      <c r="B57" s="11" t="s">
        <v>371</v>
      </c>
      <c r="C57" s="12" t="s">
        <v>199</v>
      </c>
      <c r="D57" s="134">
        <v>1</v>
      </c>
      <c r="E57" s="14" t="s">
        <v>230</v>
      </c>
      <c r="F57" s="135">
        <v>77</v>
      </c>
      <c r="G57" s="13">
        <f t="shared" si="0"/>
        <v>56</v>
      </c>
      <c r="H57" s="16" t="s">
        <v>631</v>
      </c>
      <c r="I57" s="15" t="s">
        <v>448</v>
      </c>
      <c r="J57" s="17">
        <v>55.900000000000006</v>
      </c>
      <c r="K57" s="17" t="e">
        <v>#N/A</v>
      </c>
      <c r="L57" s="134">
        <v>3</v>
      </c>
      <c r="M57" s="14" t="s">
        <v>230</v>
      </c>
      <c r="N57" s="135">
        <v>45</v>
      </c>
      <c r="O57" s="13">
        <f t="shared" si="2"/>
        <v>28</v>
      </c>
      <c r="P57" s="16" t="s">
        <v>631</v>
      </c>
      <c r="Q57" s="15">
        <f t="shared" si="3"/>
        <v>40</v>
      </c>
      <c r="R57" s="17">
        <v>27.866666666666671</v>
      </c>
      <c r="S57" s="17">
        <v>41.177218620656419</v>
      </c>
    </row>
    <row r="58" spans="1:19" x14ac:dyDescent="0.2">
      <c r="A58" s="11" t="s">
        <v>139</v>
      </c>
      <c r="B58" s="11" t="s">
        <v>387</v>
      </c>
      <c r="C58" s="12" t="s">
        <v>199</v>
      </c>
      <c r="D58" s="134">
        <v>1</v>
      </c>
      <c r="E58" s="14" t="s">
        <v>230</v>
      </c>
      <c r="F58" s="135">
        <v>77</v>
      </c>
      <c r="G58" s="13">
        <f t="shared" si="0"/>
        <v>1.1000000000000001</v>
      </c>
      <c r="H58" s="16" t="s">
        <v>631</v>
      </c>
      <c r="I58" s="15" t="s">
        <v>448</v>
      </c>
      <c r="J58" s="17">
        <v>1.1000000000000001</v>
      </c>
      <c r="K58" s="17" t="e">
        <v>#N/A</v>
      </c>
      <c r="L58" s="134">
        <v>4</v>
      </c>
      <c r="M58" s="14" t="s">
        <v>230</v>
      </c>
      <c r="N58" s="135">
        <v>45</v>
      </c>
      <c r="O58" s="13">
        <f t="shared" si="2"/>
        <v>2.6</v>
      </c>
      <c r="P58" s="16" t="s">
        <v>631</v>
      </c>
      <c r="Q58" s="15">
        <f t="shared" si="3"/>
        <v>3</v>
      </c>
      <c r="R58" s="17">
        <v>2.625</v>
      </c>
      <c r="S58" s="17">
        <v>2.9216148502725909</v>
      </c>
    </row>
    <row r="59" spans="1:19" x14ac:dyDescent="0.2">
      <c r="A59" s="11" t="s">
        <v>139</v>
      </c>
      <c r="B59" s="11" t="s">
        <v>405</v>
      </c>
      <c r="C59" s="12" t="s">
        <v>199</v>
      </c>
      <c r="D59" s="134">
        <v>1</v>
      </c>
      <c r="E59" s="14" t="s">
        <v>230</v>
      </c>
      <c r="F59" s="135">
        <v>77</v>
      </c>
      <c r="G59" s="13">
        <f t="shared" si="0"/>
        <v>1.1000000000000001</v>
      </c>
      <c r="H59" s="16" t="s">
        <v>631</v>
      </c>
      <c r="I59" s="15" t="s">
        <v>448</v>
      </c>
      <c r="J59" s="17">
        <v>1.1000000000000001</v>
      </c>
      <c r="K59" s="17" t="e">
        <v>#N/A</v>
      </c>
      <c r="L59" s="134">
        <v>4</v>
      </c>
      <c r="M59" s="14" t="s">
        <v>230</v>
      </c>
      <c r="N59" s="135">
        <v>45</v>
      </c>
      <c r="O59" s="13">
        <f t="shared" si="2"/>
        <v>3.5</v>
      </c>
      <c r="P59" s="16" t="s">
        <v>631</v>
      </c>
      <c r="Q59" s="15">
        <f t="shared" si="3"/>
        <v>5</v>
      </c>
      <c r="R59" s="17">
        <v>3.5</v>
      </c>
      <c r="S59" s="17">
        <v>4.6697608789601492</v>
      </c>
    </row>
    <row r="61" spans="1:19" x14ac:dyDescent="0.2">
      <c r="A61" s="52" t="s">
        <v>201</v>
      </c>
    </row>
    <row r="62" spans="1:19" x14ac:dyDescent="0.2">
      <c r="A62" s="34" t="s">
        <v>728</v>
      </c>
    </row>
    <row r="63" spans="1:19" x14ac:dyDescent="0.2">
      <c r="A63" s="34" t="s">
        <v>729</v>
      </c>
    </row>
    <row r="64" spans="1:19" x14ac:dyDescent="0.2">
      <c r="A64" s="52" t="s">
        <v>634</v>
      </c>
    </row>
    <row r="65" spans="1:1" x14ac:dyDescent="0.2">
      <c r="A65" s="52" t="s">
        <v>202</v>
      </c>
    </row>
    <row r="66" spans="1:1" x14ac:dyDescent="0.2">
      <c r="A66" s="52" t="s">
        <v>632</v>
      </c>
    </row>
    <row r="67" spans="1:1" x14ac:dyDescent="0.2">
      <c r="A67" s="52" t="s">
        <v>633</v>
      </c>
    </row>
  </sheetData>
  <autoFilter ref="A5:S59"/>
  <sortState ref="A61:A67">
    <sortCondition ref="A61"/>
  </sortState>
  <mergeCells count="11">
    <mergeCell ref="O5:Q5"/>
    <mergeCell ref="A1:Q1"/>
    <mergeCell ref="A2:Q2"/>
    <mergeCell ref="A4:A5"/>
    <mergeCell ref="B4:B5"/>
    <mergeCell ref="C4:C5"/>
    <mergeCell ref="D4:K4"/>
    <mergeCell ref="L4:Q4"/>
    <mergeCell ref="D5:F5"/>
    <mergeCell ref="G5:I5"/>
    <mergeCell ref="L5:N5"/>
  </mergeCells>
  <printOptions horizontalCentered="1"/>
  <pageMargins left="0.7" right="0.7" top="0.75" bottom="0.75" header="0.3" footer="0.3"/>
  <pageSetup scale="74" orientation="portrait" r:id="rId1"/>
  <headerFooter>
    <oddFooter>&amp;C&amp;"Verdana,Regular"&amp;9Page &amp;P of &amp;N&amp;R&amp;"Verdana,Regular"&amp;9Ramboll Environ</oddFooter>
  </headerFooter>
  <colBreaks count="1" manualBreakCount="1">
    <brk id="17" max="66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90" zoomScaleNormal="90" workbookViewId="0">
      <selection activeCell="H6" sqref="H6"/>
    </sheetView>
  </sheetViews>
  <sheetFormatPr defaultColWidth="19.88671875" defaultRowHeight="11.4" outlineLevelCol="1" x14ac:dyDescent="0.2"/>
  <cols>
    <col min="1" max="1" width="8.33203125" style="28" customWidth="1"/>
    <col min="2" max="2" width="16.6640625" style="28" customWidth="1"/>
    <col min="3" max="3" width="17.33203125" style="107" customWidth="1"/>
    <col min="4" max="4" width="17.88671875" style="107" bestFit="1" customWidth="1"/>
    <col min="5" max="5" width="15.109375" style="108" customWidth="1"/>
    <col min="6" max="6" width="19.88671875" style="109" hidden="1" customWidth="1" outlineLevel="1"/>
    <col min="7" max="7" width="14.88671875" style="107" customWidth="1" collapsed="1"/>
    <col min="8" max="16384" width="19.88671875" style="28"/>
  </cols>
  <sheetData>
    <row r="1" spans="1:7" ht="29.25" customHeight="1" x14ac:dyDescent="0.2">
      <c r="A1" s="218" t="s">
        <v>747</v>
      </c>
      <c r="B1" s="197"/>
      <c r="C1" s="197"/>
      <c r="D1" s="197"/>
      <c r="E1" s="197"/>
      <c r="F1" s="197"/>
      <c r="G1" s="197"/>
    </row>
    <row r="2" spans="1:7" ht="15" customHeight="1" x14ac:dyDescent="0.2">
      <c r="A2" s="197" t="s">
        <v>0</v>
      </c>
      <c r="B2" s="197"/>
      <c r="C2" s="197"/>
      <c r="D2" s="197"/>
      <c r="E2" s="197"/>
      <c r="F2" s="197"/>
      <c r="G2" s="197"/>
    </row>
    <row r="4" spans="1:7" ht="25.5" customHeight="1" x14ac:dyDescent="0.2">
      <c r="A4" s="198" t="s">
        <v>1</v>
      </c>
      <c r="B4" s="198" t="s">
        <v>433</v>
      </c>
      <c r="C4" s="199" t="s">
        <v>610</v>
      </c>
      <c r="D4" s="201" t="s">
        <v>611</v>
      </c>
      <c r="E4" s="203" t="s">
        <v>612</v>
      </c>
      <c r="F4" s="216" t="s">
        <v>613</v>
      </c>
      <c r="G4" s="199" t="s">
        <v>614</v>
      </c>
    </row>
    <row r="5" spans="1:7" s="79" customFormat="1" ht="25.5" customHeight="1" x14ac:dyDescent="0.3">
      <c r="A5" s="198"/>
      <c r="B5" s="198"/>
      <c r="C5" s="200"/>
      <c r="D5" s="202"/>
      <c r="E5" s="204"/>
      <c r="F5" s="217"/>
      <c r="G5" s="200"/>
    </row>
    <row r="6" spans="1:7" s="79" customFormat="1" ht="19.5" customHeight="1" x14ac:dyDescent="0.3">
      <c r="A6" s="80" t="s">
        <v>29</v>
      </c>
      <c r="B6" s="113" t="s">
        <v>30</v>
      </c>
      <c r="C6" s="81" t="s">
        <v>616</v>
      </c>
      <c r="D6" s="82" t="s">
        <v>617</v>
      </c>
      <c r="E6" s="83" t="s">
        <v>737</v>
      </c>
      <c r="F6" s="84">
        <v>0.155</v>
      </c>
      <c r="G6" s="86">
        <f t="shared" ref="G6:G32" si="0">IF(F6&lt;0.05,"&lt;0.05",F6)</f>
        <v>0.155</v>
      </c>
    </row>
    <row r="7" spans="1:7" s="79" customFormat="1" ht="19.5" customHeight="1" x14ac:dyDescent="0.3">
      <c r="A7" s="80" t="s">
        <v>29</v>
      </c>
      <c r="B7" s="113" t="s">
        <v>31</v>
      </c>
      <c r="C7" s="81" t="s">
        <v>616</v>
      </c>
      <c r="D7" s="82" t="s">
        <v>617</v>
      </c>
      <c r="E7" s="83" t="s">
        <v>737</v>
      </c>
      <c r="F7" s="87">
        <v>6.8199999999999999E-4</v>
      </c>
      <c r="G7" s="86" t="str">
        <f t="shared" si="0"/>
        <v>&lt;0.05</v>
      </c>
    </row>
    <row r="8" spans="1:7" s="79" customFormat="1" ht="19.5" customHeight="1" x14ac:dyDescent="0.3">
      <c r="A8" s="80" t="s">
        <v>29</v>
      </c>
      <c r="B8" s="113" t="s">
        <v>32</v>
      </c>
      <c r="C8" s="81" t="s">
        <v>616</v>
      </c>
      <c r="D8" s="82" t="s">
        <v>617</v>
      </c>
      <c r="E8" s="83" t="s">
        <v>737</v>
      </c>
      <c r="F8" s="87">
        <v>1.0999999999999999E-2</v>
      </c>
      <c r="G8" s="86" t="str">
        <f t="shared" si="0"/>
        <v>&lt;0.05</v>
      </c>
    </row>
    <row r="9" spans="1:7" s="79" customFormat="1" ht="19.5" customHeight="1" x14ac:dyDescent="0.3">
      <c r="A9" s="80" t="s">
        <v>29</v>
      </c>
      <c r="B9" s="113" t="s">
        <v>33</v>
      </c>
      <c r="C9" s="81" t="s">
        <v>616</v>
      </c>
      <c r="D9" s="82" t="s">
        <v>617</v>
      </c>
      <c r="E9" s="83" t="s">
        <v>737</v>
      </c>
      <c r="F9" s="84">
        <v>0.53</v>
      </c>
      <c r="G9" s="86">
        <f t="shared" si="0"/>
        <v>0.53</v>
      </c>
    </row>
    <row r="10" spans="1:7" s="79" customFormat="1" ht="19.5" customHeight="1" x14ac:dyDescent="0.3">
      <c r="A10" s="80" t="s">
        <v>29</v>
      </c>
      <c r="B10" s="113" t="s">
        <v>34</v>
      </c>
      <c r="C10" s="81" t="s">
        <v>616</v>
      </c>
      <c r="D10" s="82" t="s">
        <v>617</v>
      </c>
      <c r="E10" s="83" t="s">
        <v>737</v>
      </c>
      <c r="F10" s="84">
        <v>2.9100000000000001E-2</v>
      </c>
      <c r="G10" s="86" t="str">
        <f t="shared" si="0"/>
        <v>&lt;0.05</v>
      </c>
    </row>
    <row r="11" spans="1:7" s="79" customFormat="1" ht="19.5" customHeight="1" x14ac:dyDescent="0.3">
      <c r="A11" s="120" t="s">
        <v>29</v>
      </c>
      <c r="B11" s="119" t="s">
        <v>35</v>
      </c>
      <c r="C11" s="81" t="s">
        <v>616</v>
      </c>
      <c r="D11" s="82" t="s">
        <v>617</v>
      </c>
      <c r="E11" s="83" t="s">
        <v>737</v>
      </c>
      <c r="F11" s="87">
        <v>0.32700000000000001</v>
      </c>
      <c r="G11" s="86">
        <f t="shared" si="0"/>
        <v>0.32700000000000001</v>
      </c>
    </row>
    <row r="12" spans="1:7" s="79" customFormat="1" ht="19.5" customHeight="1" x14ac:dyDescent="0.3">
      <c r="A12" s="80" t="s">
        <v>29</v>
      </c>
      <c r="B12" s="113" t="s">
        <v>36</v>
      </c>
      <c r="C12" s="81" t="s">
        <v>616</v>
      </c>
      <c r="D12" s="82" t="s">
        <v>617</v>
      </c>
      <c r="E12" s="83" t="s">
        <v>737</v>
      </c>
      <c r="F12" s="87">
        <v>0.35899999999999999</v>
      </c>
      <c r="G12" s="86">
        <f t="shared" si="0"/>
        <v>0.35899999999999999</v>
      </c>
    </row>
    <row r="13" spans="1:7" s="79" customFormat="1" ht="19.5" customHeight="1" x14ac:dyDescent="0.3">
      <c r="A13" s="80" t="s">
        <v>29</v>
      </c>
      <c r="B13" s="113" t="s">
        <v>37</v>
      </c>
      <c r="C13" s="81" t="s">
        <v>616</v>
      </c>
      <c r="D13" s="82" t="s">
        <v>617</v>
      </c>
      <c r="E13" s="83" t="s">
        <v>737</v>
      </c>
      <c r="F13" s="87">
        <v>3.6099999999999999E-3</v>
      </c>
      <c r="G13" s="86" t="str">
        <f t="shared" si="0"/>
        <v>&lt;0.05</v>
      </c>
    </row>
    <row r="14" spans="1:7" s="79" customFormat="1" ht="19.5" customHeight="1" x14ac:dyDescent="0.3">
      <c r="A14" s="80" t="s">
        <v>29</v>
      </c>
      <c r="B14" s="80" t="s">
        <v>38</v>
      </c>
      <c r="C14" s="81" t="s">
        <v>616</v>
      </c>
      <c r="D14" s="82" t="s">
        <v>617</v>
      </c>
      <c r="E14" s="83" t="s">
        <v>737</v>
      </c>
      <c r="F14" s="87">
        <v>0.89500000000000002</v>
      </c>
      <c r="G14" s="86">
        <f t="shared" si="0"/>
        <v>0.89500000000000002</v>
      </c>
    </row>
    <row r="15" spans="1:7" s="79" customFormat="1" ht="19.5" customHeight="1" x14ac:dyDescent="0.3">
      <c r="A15" s="80" t="s">
        <v>29</v>
      </c>
      <c r="B15" s="120" t="s">
        <v>39</v>
      </c>
      <c r="C15" s="81" t="s">
        <v>616</v>
      </c>
      <c r="D15" s="82" t="s">
        <v>617</v>
      </c>
      <c r="E15" s="83" t="s">
        <v>737</v>
      </c>
      <c r="F15" s="87">
        <v>1.9400000000000001E-3</v>
      </c>
      <c r="G15" s="86" t="str">
        <f t="shared" si="0"/>
        <v>&lt;0.05</v>
      </c>
    </row>
    <row r="16" spans="1:7" s="79" customFormat="1" ht="19.5" customHeight="1" x14ac:dyDescent="0.3">
      <c r="A16" s="80" t="s">
        <v>29</v>
      </c>
      <c r="B16" s="80" t="s">
        <v>40</v>
      </c>
      <c r="C16" s="81" t="s">
        <v>616</v>
      </c>
      <c r="D16" s="82" t="s">
        <v>617</v>
      </c>
      <c r="E16" s="83" t="s">
        <v>737</v>
      </c>
      <c r="F16" s="84">
        <v>0.255</v>
      </c>
      <c r="G16" s="86">
        <f t="shared" si="0"/>
        <v>0.255</v>
      </c>
    </row>
    <row r="17" spans="1:7" s="79" customFormat="1" ht="19.5" customHeight="1" x14ac:dyDescent="0.3">
      <c r="A17" s="80" t="s">
        <v>29</v>
      </c>
      <c r="B17" s="80" t="s">
        <v>41</v>
      </c>
      <c r="C17" s="81" t="s">
        <v>616</v>
      </c>
      <c r="D17" s="82" t="s">
        <v>617</v>
      </c>
      <c r="E17" s="83" t="s">
        <v>737</v>
      </c>
      <c r="F17" s="87">
        <v>4.4200000000000001E-4</v>
      </c>
      <c r="G17" s="86" t="str">
        <f t="shared" si="0"/>
        <v>&lt;0.05</v>
      </c>
    </row>
    <row r="18" spans="1:7" s="79" customFormat="1" ht="19.5" customHeight="1" x14ac:dyDescent="0.3">
      <c r="A18" s="80" t="s">
        <v>29</v>
      </c>
      <c r="B18" s="80" t="s">
        <v>42</v>
      </c>
      <c r="C18" s="81" t="s">
        <v>616</v>
      </c>
      <c r="D18" s="82" t="s">
        <v>617</v>
      </c>
      <c r="E18" s="83" t="s">
        <v>737</v>
      </c>
      <c r="F18" s="87">
        <v>2.49E-3</v>
      </c>
      <c r="G18" s="86" t="str">
        <f t="shared" si="0"/>
        <v>&lt;0.05</v>
      </c>
    </row>
    <row r="19" spans="1:7" s="79" customFormat="1" ht="19.5" customHeight="1" x14ac:dyDescent="0.3">
      <c r="A19" s="80" t="s">
        <v>29</v>
      </c>
      <c r="B19" s="80" t="s">
        <v>43</v>
      </c>
      <c r="C19" s="81" t="s">
        <v>616</v>
      </c>
      <c r="D19" s="82" t="s">
        <v>617</v>
      </c>
      <c r="E19" s="83" t="s">
        <v>737</v>
      </c>
      <c r="F19" s="87">
        <v>0.223</v>
      </c>
      <c r="G19" s="86">
        <f t="shared" si="0"/>
        <v>0.223</v>
      </c>
    </row>
    <row r="20" spans="1:7" s="79" customFormat="1" ht="19.5" customHeight="1" x14ac:dyDescent="0.3">
      <c r="A20" s="80" t="s">
        <v>29</v>
      </c>
      <c r="B20" s="120" t="s">
        <v>44</v>
      </c>
      <c r="C20" s="81" t="s">
        <v>616</v>
      </c>
      <c r="D20" s="82" t="s">
        <v>617</v>
      </c>
      <c r="E20" s="83" t="s">
        <v>737</v>
      </c>
      <c r="F20" s="84">
        <v>6.2299999999999996E-4</v>
      </c>
      <c r="G20" s="86" t="str">
        <f t="shared" si="0"/>
        <v>&lt;0.05</v>
      </c>
    </row>
    <row r="21" spans="1:7" s="79" customFormat="1" ht="19.5" customHeight="1" x14ac:dyDescent="0.3">
      <c r="A21" s="80" t="s">
        <v>29</v>
      </c>
      <c r="B21" s="80" t="s">
        <v>45</v>
      </c>
      <c r="C21" s="81" t="s">
        <v>616</v>
      </c>
      <c r="D21" s="82" t="s">
        <v>617</v>
      </c>
      <c r="E21" s="83" t="s">
        <v>737</v>
      </c>
      <c r="F21" s="87">
        <v>0.76600000000000001</v>
      </c>
      <c r="G21" s="86">
        <f t="shared" si="0"/>
        <v>0.76600000000000001</v>
      </c>
    </row>
    <row r="22" spans="1:7" s="79" customFormat="1" ht="19.5" customHeight="1" x14ac:dyDescent="0.3">
      <c r="A22" s="80" t="s">
        <v>29</v>
      </c>
      <c r="B22" s="80" t="s">
        <v>46</v>
      </c>
      <c r="C22" s="81" t="s">
        <v>618</v>
      </c>
      <c r="D22" s="82" t="s">
        <v>617</v>
      </c>
      <c r="E22" s="83" t="s">
        <v>737</v>
      </c>
      <c r="F22" s="87">
        <v>0.52800000000000002</v>
      </c>
      <c r="G22" s="86">
        <f t="shared" si="0"/>
        <v>0.52800000000000002</v>
      </c>
    </row>
    <row r="23" spans="1:7" s="79" customFormat="1" ht="19.5" customHeight="1" x14ac:dyDescent="0.3">
      <c r="A23" s="80" t="s">
        <v>29</v>
      </c>
      <c r="B23" s="80" t="s">
        <v>47</v>
      </c>
      <c r="C23" s="81" t="s">
        <v>616</v>
      </c>
      <c r="D23" s="82" t="s">
        <v>617</v>
      </c>
      <c r="E23" s="83" t="s">
        <v>737</v>
      </c>
      <c r="F23" s="87">
        <v>0.30099999999999999</v>
      </c>
      <c r="G23" s="86">
        <f t="shared" si="0"/>
        <v>0.30099999999999999</v>
      </c>
    </row>
    <row r="24" spans="1:7" s="79" customFormat="1" ht="19.5" customHeight="1" x14ac:dyDescent="0.3">
      <c r="A24" s="80" t="s">
        <v>29</v>
      </c>
      <c r="B24" s="80" t="s">
        <v>48</v>
      </c>
      <c r="C24" s="81" t="s">
        <v>616</v>
      </c>
      <c r="D24" s="82" t="s">
        <v>617</v>
      </c>
      <c r="E24" s="83" t="s">
        <v>737</v>
      </c>
      <c r="F24" s="84">
        <v>1.7E-5</v>
      </c>
      <c r="G24" s="86" t="str">
        <f t="shared" si="0"/>
        <v>&lt;0.05</v>
      </c>
    </row>
    <row r="25" spans="1:7" s="79" customFormat="1" ht="19.5" customHeight="1" x14ac:dyDescent="0.3">
      <c r="A25" s="80" t="s">
        <v>29</v>
      </c>
      <c r="B25" s="120" t="s">
        <v>49</v>
      </c>
      <c r="C25" s="81" t="s">
        <v>616</v>
      </c>
      <c r="D25" s="82" t="s">
        <v>617</v>
      </c>
      <c r="E25" s="83" t="s">
        <v>737</v>
      </c>
      <c r="F25" s="87">
        <v>0.105</v>
      </c>
      <c r="G25" s="86">
        <f t="shared" si="0"/>
        <v>0.105</v>
      </c>
    </row>
    <row r="26" spans="1:7" s="79" customFormat="1" ht="19.5" customHeight="1" x14ac:dyDescent="0.3">
      <c r="A26" s="80" t="s">
        <v>29</v>
      </c>
      <c r="B26" s="120" t="s">
        <v>50</v>
      </c>
      <c r="C26" s="81" t="s">
        <v>616</v>
      </c>
      <c r="D26" s="82" t="s">
        <v>617</v>
      </c>
      <c r="E26" s="83" t="s">
        <v>737</v>
      </c>
      <c r="F26" s="87">
        <v>0.19500000000000001</v>
      </c>
      <c r="G26" s="86">
        <f t="shared" si="0"/>
        <v>0.19500000000000001</v>
      </c>
    </row>
    <row r="27" spans="1:7" s="79" customFormat="1" ht="19.5" customHeight="1" x14ac:dyDescent="0.3">
      <c r="A27" s="80" t="s">
        <v>29</v>
      </c>
      <c r="B27" s="97" t="s">
        <v>51</v>
      </c>
      <c r="C27" s="81" t="s">
        <v>616</v>
      </c>
      <c r="D27" s="82" t="s">
        <v>617</v>
      </c>
      <c r="E27" s="83" t="s">
        <v>737</v>
      </c>
      <c r="F27" s="87">
        <v>3.0899999999999998E-4</v>
      </c>
      <c r="G27" s="86" t="str">
        <f t="shared" si="0"/>
        <v>&lt;0.05</v>
      </c>
    </row>
    <row r="28" spans="1:7" s="96" customFormat="1" ht="19.5" hidden="1" customHeight="1" x14ac:dyDescent="0.3">
      <c r="A28" s="89"/>
      <c r="B28" s="90" t="s">
        <v>625</v>
      </c>
      <c r="C28" s="81" t="s">
        <v>616</v>
      </c>
      <c r="D28" s="82" t="s">
        <v>617</v>
      </c>
      <c r="E28" s="83" t="s">
        <v>737</v>
      </c>
      <c r="F28" s="93"/>
      <c r="G28" s="86" t="str">
        <f t="shared" si="0"/>
        <v>&lt;0.05</v>
      </c>
    </row>
    <row r="29" spans="1:7" s="79" customFormat="1" ht="19.5" customHeight="1" x14ac:dyDescent="0.3">
      <c r="A29" s="80" t="s">
        <v>29</v>
      </c>
      <c r="B29" s="80" t="s">
        <v>52</v>
      </c>
      <c r="C29" s="81" t="s">
        <v>616</v>
      </c>
      <c r="D29" s="82" t="s">
        <v>617</v>
      </c>
      <c r="E29" s="83" t="s">
        <v>737</v>
      </c>
      <c r="F29" s="87">
        <v>7.17E-2</v>
      </c>
      <c r="G29" s="86">
        <f t="shared" si="0"/>
        <v>7.17E-2</v>
      </c>
    </row>
    <row r="30" spans="1:7" s="79" customFormat="1" ht="19.5" customHeight="1" x14ac:dyDescent="0.3">
      <c r="A30" s="80" t="s">
        <v>58</v>
      </c>
      <c r="B30" s="80" t="s">
        <v>727</v>
      </c>
      <c r="C30" s="81" t="s">
        <v>618</v>
      </c>
      <c r="D30" s="82" t="s">
        <v>617</v>
      </c>
      <c r="E30" s="83" t="s">
        <v>737</v>
      </c>
      <c r="F30" s="84">
        <v>4.1399999999999999E-2</v>
      </c>
      <c r="G30" s="86" t="str">
        <f t="shared" si="0"/>
        <v>&lt;0.05</v>
      </c>
    </row>
    <row r="31" spans="1:7" s="79" customFormat="1" ht="19.5" customHeight="1" x14ac:dyDescent="0.3">
      <c r="A31" s="80" t="s">
        <v>58</v>
      </c>
      <c r="B31" s="80" t="s">
        <v>730</v>
      </c>
      <c r="C31" s="81" t="s">
        <v>618</v>
      </c>
      <c r="D31" s="82" t="s">
        <v>617</v>
      </c>
      <c r="E31" s="83" t="s">
        <v>737</v>
      </c>
      <c r="F31" s="84">
        <v>1.7600000000000001E-2</v>
      </c>
      <c r="G31" s="86" t="str">
        <f t="shared" si="0"/>
        <v>&lt;0.05</v>
      </c>
    </row>
    <row r="32" spans="1:7" s="79" customFormat="1" ht="19.5" customHeight="1" x14ac:dyDescent="0.3">
      <c r="A32" s="80" t="s">
        <v>58</v>
      </c>
      <c r="B32" s="80" t="s">
        <v>312</v>
      </c>
      <c r="C32" s="81" t="s">
        <v>618</v>
      </c>
      <c r="D32" s="82" t="s">
        <v>617</v>
      </c>
      <c r="E32" s="83" t="s">
        <v>737</v>
      </c>
      <c r="F32" s="84">
        <v>4.8500000000000001E-2</v>
      </c>
      <c r="G32" s="86" t="str">
        <f t="shared" si="0"/>
        <v>&lt;0.05</v>
      </c>
    </row>
    <row r="33" spans="1:7" s="79" customFormat="1" ht="18.75" customHeight="1" x14ac:dyDescent="0.3">
      <c r="B33" s="78"/>
      <c r="C33" s="100"/>
      <c r="D33" s="101"/>
      <c r="E33" s="102"/>
      <c r="F33" s="103"/>
      <c r="G33" s="106"/>
    </row>
    <row r="34" spans="1:7" s="79" customFormat="1" x14ac:dyDescent="0.3">
      <c r="A34" s="79" t="s">
        <v>748</v>
      </c>
      <c r="B34" s="78"/>
      <c r="C34" s="100"/>
      <c r="D34" s="101"/>
      <c r="E34" s="102"/>
      <c r="F34" s="103"/>
      <c r="G34" s="106"/>
    </row>
    <row r="35" spans="1:7" x14ac:dyDescent="0.2">
      <c r="A35" s="34" t="s">
        <v>728</v>
      </c>
    </row>
    <row r="36" spans="1:7" x14ac:dyDescent="0.2">
      <c r="A36" s="34" t="s">
        <v>729</v>
      </c>
    </row>
    <row r="37" spans="1:7" x14ac:dyDescent="0.2">
      <c r="A37" s="18" t="s">
        <v>717</v>
      </c>
    </row>
  </sheetData>
  <autoFilter ref="A4:G5">
    <filterColumn colId="5" showButton="0"/>
    <filterColumn colId="6" showButton="0"/>
    <sortState ref="A7:K32">
      <sortCondition ref="A4:A5"/>
    </sortState>
  </autoFilter>
  <mergeCells count="9">
    <mergeCell ref="G4:G5"/>
    <mergeCell ref="F4:F5"/>
    <mergeCell ref="A1:G1"/>
    <mergeCell ref="A2:G2"/>
    <mergeCell ref="A4:A5"/>
    <mergeCell ref="B4:B5"/>
    <mergeCell ref="C4:C5"/>
    <mergeCell ref="D4:D5"/>
    <mergeCell ref="E4:E5"/>
  </mergeCells>
  <conditionalFormatting sqref="G6:G34">
    <cfRule type="containsText" dxfId="1" priority="1" operator="containsText" text="&lt;0.05">
      <formula>NOT(ISERROR(SEARCH("&lt;0.05",G6)))</formula>
    </cfRule>
  </conditionalFormatting>
  <printOptions horizontalCentered="1"/>
  <pageMargins left="0.7" right="0.7" top="0.75" bottom="0.75" header="0.3" footer="0.3"/>
  <pageSetup scale="75" orientation="portrait" r:id="rId1"/>
  <headerFooter>
    <oddFooter>&amp;C&amp;"Verdana,Regular"&amp;9Page &amp;P of &amp;N&amp;R&amp;"Verdana,Regular"&amp;9Ramboll Environ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view="pageBreakPreview" zoomScale="60" zoomScaleNormal="90" workbookViewId="0">
      <selection activeCell="J22" sqref="J22"/>
    </sheetView>
  </sheetViews>
  <sheetFormatPr defaultColWidth="19.88671875" defaultRowHeight="11.4" outlineLevelCol="1" x14ac:dyDescent="0.2"/>
  <cols>
    <col min="1" max="1" width="19.33203125" style="149" customWidth="1"/>
    <col min="2" max="2" width="27.5546875" style="149" customWidth="1"/>
    <col min="3" max="4" width="27.5546875" style="161" customWidth="1"/>
    <col min="5" max="5" width="15.109375" style="154" customWidth="1"/>
    <col min="6" max="6" width="19.88671875" style="162" hidden="1" customWidth="1" outlineLevel="1"/>
    <col min="7" max="7" width="14.88671875" style="161" customWidth="1" collapsed="1"/>
    <col min="8" max="16384" width="19.88671875" style="149"/>
  </cols>
  <sheetData>
    <row r="1" spans="1:7" ht="29.25" customHeight="1" x14ac:dyDescent="0.2">
      <c r="A1" s="221" t="s">
        <v>751</v>
      </c>
      <c r="B1" s="221"/>
      <c r="C1" s="221"/>
      <c r="D1" s="221"/>
      <c r="E1" s="169"/>
      <c r="F1" s="169"/>
      <c r="G1" s="169"/>
    </row>
    <row r="2" spans="1:7" ht="15" customHeight="1" x14ac:dyDescent="0.2">
      <c r="A2" s="219" t="s">
        <v>0</v>
      </c>
      <c r="B2" s="219"/>
      <c r="C2" s="219"/>
      <c r="D2" s="219"/>
      <c r="E2" s="169"/>
      <c r="F2" s="169"/>
      <c r="G2" s="169"/>
    </row>
    <row r="4" spans="1:7" s="168" customFormat="1" ht="25.5" customHeight="1" x14ac:dyDescent="0.2">
      <c r="A4" s="170" t="s">
        <v>752</v>
      </c>
      <c r="B4" s="171" t="s">
        <v>753</v>
      </c>
      <c r="C4" s="172" t="s">
        <v>754</v>
      </c>
      <c r="D4" s="171" t="s">
        <v>780</v>
      </c>
      <c r="E4" s="165"/>
      <c r="F4" s="167"/>
      <c r="G4" s="164"/>
    </row>
    <row r="5" spans="1:7" s="150" customFormat="1" ht="28.5" customHeight="1" x14ac:dyDescent="0.3">
      <c r="A5" s="97" t="s">
        <v>755</v>
      </c>
      <c r="B5" s="99" t="s">
        <v>771</v>
      </c>
      <c r="C5" s="83" t="s">
        <v>770</v>
      </c>
      <c r="D5" s="99" t="s">
        <v>766</v>
      </c>
      <c r="E5" s="165"/>
      <c r="F5" s="166"/>
      <c r="G5" s="164"/>
    </row>
    <row r="6" spans="1:7" s="150" customFormat="1" ht="28.5" customHeight="1" x14ac:dyDescent="0.3">
      <c r="A6" s="80" t="s">
        <v>756</v>
      </c>
      <c r="B6" s="83" t="s">
        <v>772</v>
      </c>
      <c r="C6" s="173" t="s">
        <v>765</v>
      </c>
      <c r="D6" s="83" t="s">
        <v>767</v>
      </c>
      <c r="E6" s="154"/>
      <c r="F6" s="155"/>
      <c r="G6" s="156"/>
    </row>
    <row r="7" spans="1:7" s="150" customFormat="1" ht="28.5" customHeight="1" x14ac:dyDescent="0.3">
      <c r="A7" s="80" t="s">
        <v>757</v>
      </c>
      <c r="B7" s="83" t="s">
        <v>761</v>
      </c>
      <c r="C7" s="173" t="s">
        <v>765</v>
      </c>
      <c r="D7" s="83" t="s">
        <v>448</v>
      </c>
      <c r="E7" s="154"/>
      <c r="F7" s="157"/>
      <c r="G7" s="156"/>
    </row>
    <row r="8" spans="1:7" s="150" customFormat="1" ht="28.5" customHeight="1" x14ac:dyDescent="0.3">
      <c r="A8" s="80" t="s">
        <v>758</v>
      </c>
      <c r="B8" s="83" t="s">
        <v>778</v>
      </c>
      <c r="C8" s="173" t="s">
        <v>764</v>
      </c>
      <c r="D8" s="83" t="s">
        <v>448</v>
      </c>
      <c r="E8" s="154"/>
      <c r="F8" s="157"/>
      <c r="G8" s="156"/>
    </row>
    <row r="9" spans="1:7" s="150" customFormat="1" ht="28.5" customHeight="1" x14ac:dyDescent="0.3">
      <c r="A9" s="80" t="s">
        <v>759</v>
      </c>
      <c r="B9" s="83" t="s">
        <v>778</v>
      </c>
      <c r="C9" s="173" t="s">
        <v>764</v>
      </c>
      <c r="D9" s="83" t="s">
        <v>768</v>
      </c>
      <c r="E9" s="154"/>
      <c r="F9" s="155"/>
      <c r="G9" s="156"/>
    </row>
    <row r="10" spans="1:7" s="150" customFormat="1" ht="28.5" customHeight="1" x14ac:dyDescent="0.3">
      <c r="A10" s="80" t="s">
        <v>760</v>
      </c>
      <c r="B10" s="83" t="s">
        <v>762</v>
      </c>
      <c r="C10" s="173" t="s">
        <v>763</v>
      </c>
      <c r="D10" s="83" t="s">
        <v>768</v>
      </c>
      <c r="E10" s="154"/>
      <c r="F10" s="155"/>
      <c r="G10" s="156"/>
    </row>
    <row r="11" spans="1:7" s="150" customFormat="1" ht="19.5" customHeight="1" x14ac:dyDescent="0.3">
      <c r="B11" s="151"/>
      <c r="C11" s="152"/>
      <c r="D11" s="153"/>
      <c r="E11" s="154"/>
      <c r="F11" s="157"/>
      <c r="G11" s="156"/>
    </row>
    <row r="12" spans="1:7" s="150" customFormat="1" ht="31.5" customHeight="1" x14ac:dyDescent="0.3">
      <c r="A12" s="220" t="s">
        <v>775</v>
      </c>
      <c r="B12" s="220"/>
      <c r="C12" s="220"/>
      <c r="D12" s="220"/>
      <c r="E12" s="154"/>
      <c r="F12" s="155"/>
      <c r="G12" s="156"/>
    </row>
    <row r="13" spans="1:7" s="150" customFormat="1" ht="31.5" customHeight="1" x14ac:dyDescent="0.3">
      <c r="A13" s="220" t="s">
        <v>776</v>
      </c>
      <c r="B13" s="220"/>
      <c r="C13" s="220"/>
      <c r="D13" s="220"/>
      <c r="E13" s="154"/>
      <c r="F13" s="157"/>
      <c r="G13" s="156"/>
    </row>
    <row r="14" spans="1:7" s="150" customFormat="1" ht="18.75" customHeight="1" x14ac:dyDescent="0.3">
      <c r="A14" s="174" t="s">
        <v>779</v>
      </c>
      <c r="B14" s="174"/>
      <c r="C14" s="174"/>
      <c r="D14" s="174"/>
      <c r="E14" s="154"/>
      <c r="F14" s="157"/>
      <c r="G14" s="156"/>
    </row>
    <row r="15" spans="1:7" s="150" customFormat="1" ht="19.5" customHeight="1" x14ac:dyDescent="0.3">
      <c r="A15" s="150" t="s">
        <v>777</v>
      </c>
      <c r="B15" s="151"/>
      <c r="C15" s="152"/>
      <c r="D15" s="153"/>
      <c r="E15" s="154"/>
      <c r="F15" s="157"/>
      <c r="G15" s="156"/>
    </row>
    <row r="16" spans="1:7" s="150" customFormat="1" ht="19.5" customHeight="1" x14ac:dyDescent="0.3">
      <c r="A16" s="150" t="s">
        <v>769</v>
      </c>
      <c r="B16" s="151"/>
      <c r="C16" s="152"/>
      <c r="D16" s="153"/>
      <c r="E16" s="154"/>
      <c r="F16" s="157"/>
      <c r="G16" s="156"/>
    </row>
    <row r="17" spans="1:7" s="150" customFormat="1" ht="19.5" customHeight="1" x14ac:dyDescent="0.3">
      <c r="A17" s="150" t="s">
        <v>773</v>
      </c>
      <c r="B17" s="151"/>
      <c r="C17" s="152"/>
      <c r="D17" s="153"/>
      <c r="E17" s="154"/>
      <c r="F17" s="157"/>
      <c r="G17" s="156"/>
    </row>
    <row r="18" spans="1:7" s="150" customFormat="1" ht="19.5" customHeight="1" x14ac:dyDescent="0.3">
      <c r="A18" s="150" t="s">
        <v>218</v>
      </c>
      <c r="C18" s="152"/>
      <c r="D18" s="153"/>
      <c r="E18" s="154"/>
      <c r="F18" s="157"/>
      <c r="G18" s="156"/>
    </row>
    <row r="19" spans="1:7" s="150" customFormat="1" ht="19.5" customHeight="1" x14ac:dyDescent="0.3">
      <c r="A19" s="150" t="s">
        <v>774</v>
      </c>
      <c r="C19" s="152"/>
      <c r="D19" s="153"/>
      <c r="E19" s="154"/>
      <c r="F19" s="157"/>
      <c r="G19" s="156"/>
    </row>
    <row r="20" spans="1:7" s="150" customFormat="1" ht="19.5" customHeight="1" x14ac:dyDescent="0.3">
      <c r="C20" s="152"/>
      <c r="D20" s="153"/>
      <c r="E20" s="154"/>
      <c r="F20" s="157"/>
      <c r="G20" s="156"/>
    </row>
    <row r="21" spans="1:7" s="150" customFormat="1" ht="19.5" customHeight="1" x14ac:dyDescent="0.3">
      <c r="C21" s="152"/>
      <c r="D21" s="153"/>
      <c r="E21" s="154"/>
      <c r="F21" s="157"/>
      <c r="G21" s="156"/>
    </row>
    <row r="22" spans="1:7" s="150" customFormat="1" ht="19.5" customHeight="1" x14ac:dyDescent="0.3">
      <c r="C22" s="152"/>
      <c r="D22" s="153"/>
      <c r="E22" s="154"/>
      <c r="F22" s="155"/>
      <c r="G22" s="156"/>
    </row>
    <row r="23" spans="1:7" s="150" customFormat="1" ht="19.5" customHeight="1" x14ac:dyDescent="0.3">
      <c r="C23" s="152"/>
      <c r="D23" s="153"/>
      <c r="E23" s="154"/>
      <c r="F23" s="157"/>
      <c r="G23" s="156"/>
    </row>
    <row r="24" spans="1:7" s="150" customFormat="1" ht="19.5" customHeight="1" x14ac:dyDescent="0.3">
      <c r="C24" s="152"/>
      <c r="D24" s="153"/>
      <c r="E24" s="154"/>
      <c r="F24" s="157"/>
      <c r="G24" s="156"/>
    </row>
    <row r="25" spans="1:7" s="150" customFormat="1" ht="19.5" customHeight="1" x14ac:dyDescent="0.3">
      <c r="C25" s="152"/>
      <c r="D25" s="153"/>
      <c r="E25" s="154"/>
      <c r="F25" s="157"/>
      <c r="G25" s="156"/>
    </row>
    <row r="26" spans="1:7" s="150" customFormat="1" ht="19.5" customHeight="1" x14ac:dyDescent="0.3">
      <c r="C26" s="152"/>
      <c r="D26" s="153"/>
      <c r="E26" s="154"/>
      <c r="F26" s="155"/>
      <c r="G26" s="156"/>
    </row>
    <row r="27" spans="1:7" s="150" customFormat="1" ht="19.5" customHeight="1" x14ac:dyDescent="0.3">
      <c r="C27" s="152"/>
      <c r="D27" s="153"/>
      <c r="E27" s="154"/>
      <c r="F27" s="157"/>
      <c r="G27" s="156"/>
    </row>
    <row r="28" spans="1:7" s="150" customFormat="1" ht="19.5" customHeight="1" x14ac:dyDescent="0.3">
      <c r="C28" s="152"/>
      <c r="D28" s="153"/>
      <c r="E28" s="154"/>
      <c r="F28" s="157"/>
      <c r="G28" s="156"/>
    </row>
    <row r="29" spans="1:7" s="150" customFormat="1" ht="19.5" customHeight="1" x14ac:dyDescent="0.3">
      <c r="B29" s="147"/>
      <c r="C29" s="152"/>
      <c r="D29" s="153"/>
      <c r="E29" s="154"/>
      <c r="F29" s="157"/>
      <c r="G29" s="156"/>
    </row>
    <row r="30" spans="1:7" s="158" customFormat="1" ht="19.5" hidden="1" customHeight="1" x14ac:dyDescent="0.3">
      <c r="B30" s="159"/>
      <c r="C30" s="152"/>
      <c r="D30" s="153"/>
      <c r="E30" s="154"/>
      <c r="F30" s="160"/>
      <c r="G30" s="156"/>
    </row>
    <row r="31" spans="1:7" s="150" customFormat="1" ht="19.5" customHeight="1" x14ac:dyDescent="0.3">
      <c r="C31" s="152"/>
      <c r="D31" s="153"/>
      <c r="E31" s="154"/>
      <c r="F31" s="157"/>
      <c r="G31" s="156"/>
    </row>
    <row r="32" spans="1:7" s="150" customFormat="1" ht="19.5" customHeight="1" x14ac:dyDescent="0.3">
      <c r="C32" s="152"/>
      <c r="D32" s="153"/>
      <c r="E32" s="154"/>
      <c r="F32" s="155"/>
      <c r="G32" s="156"/>
    </row>
    <row r="33" spans="1:7" s="150" customFormat="1" ht="19.5" customHeight="1" x14ac:dyDescent="0.3">
      <c r="C33" s="152"/>
      <c r="D33" s="153"/>
      <c r="E33" s="154"/>
      <c r="F33" s="155"/>
      <c r="G33" s="156"/>
    </row>
    <row r="34" spans="1:7" s="150" customFormat="1" ht="19.5" customHeight="1" x14ac:dyDescent="0.3">
      <c r="C34" s="152"/>
      <c r="D34" s="153"/>
      <c r="E34" s="154"/>
      <c r="F34" s="155"/>
      <c r="G34" s="156"/>
    </row>
    <row r="35" spans="1:7" s="150" customFormat="1" ht="18.75" customHeight="1" x14ac:dyDescent="0.3">
      <c r="B35" s="78"/>
      <c r="C35" s="100"/>
      <c r="D35" s="101"/>
      <c r="E35" s="102"/>
      <c r="F35" s="103"/>
      <c r="G35" s="106"/>
    </row>
    <row r="36" spans="1:7" s="150" customFormat="1" x14ac:dyDescent="0.3">
      <c r="B36" s="78"/>
      <c r="C36" s="100"/>
      <c r="D36" s="101"/>
      <c r="E36" s="102"/>
      <c r="F36" s="103"/>
      <c r="G36" s="106"/>
    </row>
    <row r="37" spans="1:7" x14ac:dyDescent="0.2">
      <c r="A37" s="78"/>
    </row>
    <row r="38" spans="1:7" x14ac:dyDescent="0.2">
      <c r="A38" s="78"/>
    </row>
    <row r="39" spans="1:7" x14ac:dyDescent="0.2">
      <c r="A39" s="163"/>
    </row>
  </sheetData>
  <sortState ref="A12:A16">
    <sortCondition ref="A12"/>
  </sortState>
  <mergeCells count="4">
    <mergeCell ref="A2:D2"/>
    <mergeCell ref="A12:D12"/>
    <mergeCell ref="A13:D13"/>
    <mergeCell ref="A1:D1"/>
  </mergeCells>
  <conditionalFormatting sqref="G6:G36">
    <cfRule type="containsText" dxfId="0" priority="1" operator="containsText" text="&lt;0.05">
      <formula>NOT(ISERROR(SEARCH("&lt;0.05",G6)))</formula>
    </cfRule>
  </conditionalFormatting>
  <printOptions horizontalCentered="1"/>
  <pageMargins left="0.7" right="0.7" top="0.75" bottom="0.75" header="0.3" footer="0.3"/>
  <pageSetup scale="75" orientation="portrait" r:id="rId1"/>
  <headerFooter>
    <oddFooter>&amp;C&amp;"Verdana,Regular"&amp;9Page &amp;P of &amp;N&amp;R&amp;"Verdana,Regular"&amp;9Ramboll Environ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zoomScaleNormal="100" zoomScaleSheetLayoutView="100" workbookViewId="0">
      <selection activeCell="D15" sqref="D15"/>
    </sheetView>
  </sheetViews>
  <sheetFormatPr defaultColWidth="8.88671875" defaultRowHeight="11.4" x14ac:dyDescent="0.2"/>
  <cols>
    <col min="1" max="1" width="12.5546875" style="18" customWidth="1"/>
    <col min="2" max="2" width="40.88671875" style="18" customWidth="1"/>
    <col min="3" max="4" width="13.33203125" style="21" customWidth="1"/>
    <col min="5" max="5" width="13.33203125" style="18" customWidth="1"/>
    <col min="6" max="16384" width="8.88671875" style="18"/>
  </cols>
  <sheetData>
    <row r="1" spans="1:9" x14ac:dyDescent="0.2">
      <c r="A1" s="179" t="s">
        <v>708</v>
      </c>
      <c r="B1" s="179"/>
      <c r="C1" s="179"/>
      <c r="D1" s="179"/>
      <c r="E1" s="179"/>
      <c r="F1" s="125"/>
      <c r="G1" s="125"/>
      <c r="H1" s="125"/>
      <c r="I1" s="125"/>
    </row>
    <row r="2" spans="1:9" x14ac:dyDescent="0.2">
      <c r="A2" s="179" t="s">
        <v>0</v>
      </c>
      <c r="B2" s="179"/>
      <c r="C2" s="179"/>
      <c r="D2" s="179"/>
      <c r="E2" s="179"/>
      <c r="F2" s="125"/>
      <c r="G2" s="125"/>
      <c r="H2" s="125"/>
      <c r="I2" s="125"/>
    </row>
    <row r="4" spans="1:9" ht="15" customHeight="1" x14ac:dyDescent="0.2">
      <c r="A4" s="180" t="s">
        <v>1</v>
      </c>
      <c r="B4" s="180" t="s">
        <v>2</v>
      </c>
      <c r="C4" s="176" t="s">
        <v>697</v>
      </c>
      <c r="D4" s="177"/>
      <c r="E4" s="178"/>
    </row>
    <row r="5" spans="1:9" s="22" customFormat="1" ht="16.5" customHeight="1" x14ac:dyDescent="0.3">
      <c r="A5" s="181"/>
      <c r="B5" s="181"/>
      <c r="C5" s="143" t="s">
        <v>695</v>
      </c>
      <c r="D5" s="144" t="s">
        <v>696</v>
      </c>
      <c r="E5" s="144" t="s">
        <v>228</v>
      </c>
    </row>
    <row r="6" spans="1:9" s="22" customFormat="1" ht="15" customHeight="1" x14ac:dyDescent="0.2">
      <c r="A6" s="122" t="s">
        <v>3</v>
      </c>
      <c r="B6" s="122" t="s">
        <v>4</v>
      </c>
      <c r="C6" s="124">
        <v>30</v>
      </c>
      <c r="D6" s="124">
        <v>32</v>
      </c>
      <c r="E6" s="124">
        <v>17</v>
      </c>
    </row>
    <row r="7" spans="1:9" ht="15" customHeight="1" x14ac:dyDescent="0.2">
      <c r="A7" s="122" t="s">
        <v>3</v>
      </c>
      <c r="B7" s="122" t="s">
        <v>5</v>
      </c>
      <c r="C7" s="124">
        <v>30</v>
      </c>
      <c r="D7" s="124">
        <v>32</v>
      </c>
      <c r="E7" s="124">
        <v>17</v>
      </c>
    </row>
    <row r="8" spans="1:9" ht="15" customHeight="1" x14ac:dyDescent="0.2">
      <c r="A8" s="122" t="s">
        <v>3</v>
      </c>
      <c r="B8" s="122" t="s">
        <v>6</v>
      </c>
      <c r="C8" s="124">
        <v>30</v>
      </c>
      <c r="D8" s="124">
        <v>32</v>
      </c>
      <c r="E8" s="124">
        <v>17</v>
      </c>
    </row>
    <row r="9" spans="1:9" ht="15" customHeight="1" x14ac:dyDescent="0.2">
      <c r="A9" s="122" t="s">
        <v>3</v>
      </c>
      <c r="B9" s="122" t="s">
        <v>7</v>
      </c>
      <c r="C9" s="124">
        <v>30</v>
      </c>
      <c r="D9" s="124">
        <v>32</v>
      </c>
      <c r="E9" s="124">
        <v>17</v>
      </c>
    </row>
    <row r="10" spans="1:9" ht="15" customHeight="1" x14ac:dyDescent="0.2">
      <c r="A10" s="122" t="s">
        <v>3</v>
      </c>
      <c r="B10" s="122" t="s">
        <v>8</v>
      </c>
      <c r="C10" s="124">
        <v>30</v>
      </c>
      <c r="D10" s="124">
        <v>32</v>
      </c>
      <c r="E10" s="124">
        <v>17</v>
      </c>
    </row>
    <row r="11" spans="1:9" ht="15" customHeight="1" x14ac:dyDescent="0.2">
      <c r="A11" s="122" t="s">
        <v>3</v>
      </c>
      <c r="B11" s="122" t="s">
        <v>9</v>
      </c>
      <c r="C11" s="124">
        <v>30</v>
      </c>
      <c r="D11" s="124">
        <v>32</v>
      </c>
      <c r="E11" s="124">
        <v>17</v>
      </c>
    </row>
    <row r="12" spans="1:9" ht="15" customHeight="1" x14ac:dyDescent="0.2">
      <c r="A12" s="122" t="s">
        <v>3</v>
      </c>
      <c r="B12" s="122" t="s">
        <v>10</v>
      </c>
      <c r="C12" s="124">
        <v>30</v>
      </c>
      <c r="D12" s="124">
        <v>32</v>
      </c>
      <c r="E12" s="124">
        <v>17</v>
      </c>
    </row>
    <row r="13" spans="1:9" ht="15" customHeight="1" x14ac:dyDescent="0.2">
      <c r="A13" s="122" t="s">
        <v>3</v>
      </c>
      <c r="B13" s="122" t="s">
        <v>11</v>
      </c>
      <c r="C13" s="124">
        <v>30</v>
      </c>
      <c r="D13" s="124">
        <v>32</v>
      </c>
      <c r="E13" s="124">
        <v>17</v>
      </c>
    </row>
    <row r="14" spans="1:9" ht="15" customHeight="1" x14ac:dyDescent="0.2">
      <c r="A14" s="122" t="s">
        <v>3</v>
      </c>
      <c r="B14" s="122" t="s">
        <v>12</v>
      </c>
      <c r="C14" s="124">
        <v>30</v>
      </c>
      <c r="D14" s="124">
        <v>32</v>
      </c>
      <c r="E14" s="124">
        <v>17</v>
      </c>
    </row>
    <row r="15" spans="1:9" ht="15" customHeight="1" x14ac:dyDescent="0.2">
      <c r="A15" s="122" t="s">
        <v>3</v>
      </c>
      <c r="B15" s="122" t="s">
        <v>13</v>
      </c>
      <c r="C15" s="124">
        <v>30</v>
      </c>
      <c r="D15" s="124">
        <v>32</v>
      </c>
      <c r="E15" s="124">
        <v>17</v>
      </c>
    </row>
    <row r="16" spans="1:9" ht="15" customHeight="1" x14ac:dyDescent="0.2">
      <c r="A16" s="122" t="s">
        <v>3</v>
      </c>
      <c r="B16" s="122" t="s">
        <v>14</v>
      </c>
      <c r="C16" s="124">
        <v>30</v>
      </c>
      <c r="D16" s="124">
        <v>32</v>
      </c>
      <c r="E16" s="124">
        <v>17</v>
      </c>
    </row>
    <row r="17" spans="1:5" ht="15" customHeight="1" x14ac:dyDescent="0.2">
      <c r="A17" s="122" t="s">
        <v>3</v>
      </c>
      <c r="B17" s="122" t="s">
        <v>15</v>
      </c>
      <c r="C17" s="124">
        <v>30</v>
      </c>
      <c r="D17" s="124">
        <v>32</v>
      </c>
      <c r="E17" s="124">
        <v>17</v>
      </c>
    </row>
    <row r="18" spans="1:5" ht="15" customHeight="1" x14ac:dyDescent="0.2">
      <c r="A18" s="122" t="s">
        <v>3</v>
      </c>
      <c r="B18" s="122" t="s">
        <v>16</v>
      </c>
      <c r="C18" s="124">
        <v>30</v>
      </c>
      <c r="D18" s="124">
        <v>32</v>
      </c>
      <c r="E18" s="124">
        <v>17</v>
      </c>
    </row>
    <row r="19" spans="1:5" ht="15" customHeight="1" x14ac:dyDescent="0.2">
      <c r="A19" s="122" t="s">
        <v>3</v>
      </c>
      <c r="B19" s="122" t="s">
        <v>17</v>
      </c>
      <c r="C19" s="124">
        <v>30</v>
      </c>
      <c r="D19" s="124">
        <v>32</v>
      </c>
      <c r="E19" s="124">
        <v>17</v>
      </c>
    </row>
    <row r="20" spans="1:5" ht="15" customHeight="1" x14ac:dyDescent="0.2">
      <c r="A20" s="122" t="s">
        <v>3</v>
      </c>
      <c r="B20" s="122" t="s">
        <v>18</v>
      </c>
      <c r="C20" s="124">
        <v>30</v>
      </c>
      <c r="D20" s="124">
        <v>32</v>
      </c>
      <c r="E20" s="124">
        <v>17</v>
      </c>
    </row>
    <row r="21" spans="1:5" ht="15" customHeight="1" x14ac:dyDescent="0.2">
      <c r="A21" s="122" t="s">
        <v>3</v>
      </c>
      <c r="B21" s="122" t="s">
        <v>19</v>
      </c>
      <c r="C21" s="123">
        <v>0</v>
      </c>
      <c r="D21" s="123">
        <v>0</v>
      </c>
      <c r="E21" s="124">
        <v>17</v>
      </c>
    </row>
    <row r="22" spans="1:5" ht="15" customHeight="1" x14ac:dyDescent="0.2">
      <c r="A22" s="122" t="s">
        <v>3</v>
      </c>
      <c r="B22" s="122" t="s">
        <v>20</v>
      </c>
      <c r="C22" s="123">
        <v>0</v>
      </c>
      <c r="D22" s="123">
        <v>0</v>
      </c>
      <c r="E22" s="124">
        <v>17</v>
      </c>
    </row>
    <row r="23" spans="1:5" ht="15" customHeight="1" x14ac:dyDescent="0.2">
      <c r="A23" s="122" t="s">
        <v>3</v>
      </c>
      <c r="B23" s="122" t="s">
        <v>21</v>
      </c>
      <c r="C23" s="123">
        <v>0</v>
      </c>
      <c r="D23" s="123">
        <v>0</v>
      </c>
      <c r="E23" s="124">
        <v>17</v>
      </c>
    </row>
    <row r="24" spans="1:5" ht="15" customHeight="1" x14ac:dyDescent="0.2">
      <c r="A24" s="122" t="s">
        <v>3</v>
      </c>
      <c r="B24" s="122" t="s">
        <v>22</v>
      </c>
      <c r="C24" s="123">
        <v>0</v>
      </c>
      <c r="D24" s="123">
        <v>0</v>
      </c>
      <c r="E24" s="124">
        <v>17</v>
      </c>
    </row>
    <row r="25" spans="1:5" ht="15" customHeight="1" x14ac:dyDescent="0.2">
      <c r="A25" s="122" t="s">
        <v>3</v>
      </c>
      <c r="B25" s="122" t="s">
        <v>23</v>
      </c>
      <c r="C25" s="124">
        <v>30</v>
      </c>
      <c r="D25" s="124">
        <v>32</v>
      </c>
      <c r="E25" s="124">
        <v>17</v>
      </c>
    </row>
    <row r="26" spans="1:5" ht="15" customHeight="1" x14ac:dyDescent="0.2">
      <c r="A26" s="122" t="s">
        <v>3</v>
      </c>
      <c r="B26" s="122" t="s">
        <v>24</v>
      </c>
      <c r="C26" s="124">
        <v>30</v>
      </c>
      <c r="D26" s="124">
        <v>32</v>
      </c>
      <c r="E26" s="124">
        <v>17</v>
      </c>
    </row>
    <row r="27" spans="1:5" ht="15" customHeight="1" x14ac:dyDescent="0.2">
      <c r="A27" s="122" t="s">
        <v>3</v>
      </c>
      <c r="B27" s="122" t="s">
        <v>635</v>
      </c>
      <c r="C27" s="124">
        <v>30</v>
      </c>
      <c r="D27" s="124">
        <v>32</v>
      </c>
      <c r="E27" s="123">
        <v>0</v>
      </c>
    </row>
    <row r="28" spans="1:5" ht="15" customHeight="1" x14ac:dyDescent="0.2">
      <c r="A28" s="122" t="s">
        <v>3</v>
      </c>
      <c r="B28" s="122" t="s">
        <v>636</v>
      </c>
      <c r="C28" s="124">
        <v>30</v>
      </c>
      <c r="D28" s="124">
        <v>32</v>
      </c>
      <c r="E28" s="123">
        <v>0</v>
      </c>
    </row>
    <row r="29" spans="1:5" ht="15" customHeight="1" x14ac:dyDescent="0.2">
      <c r="A29" s="122" t="s">
        <v>3</v>
      </c>
      <c r="B29" s="122" t="s">
        <v>637</v>
      </c>
      <c r="C29" s="124">
        <v>30</v>
      </c>
      <c r="D29" s="124">
        <v>32</v>
      </c>
      <c r="E29" s="123">
        <v>0</v>
      </c>
    </row>
    <row r="30" spans="1:5" ht="15" customHeight="1" x14ac:dyDescent="0.2">
      <c r="A30" s="122" t="s">
        <v>3</v>
      </c>
      <c r="B30" s="122" t="s">
        <v>25</v>
      </c>
      <c r="C30" s="123">
        <v>0</v>
      </c>
      <c r="D30" s="123">
        <v>0</v>
      </c>
      <c r="E30" s="124">
        <v>17</v>
      </c>
    </row>
    <row r="31" spans="1:5" ht="15" customHeight="1" x14ac:dyDescent="0.2">
      <c r="A31" s="122" t="s">
        <v>3</v>
      </c>
      <c r="B31" s="122" t="s">
        <v>26</v>
      </c>
      <c r="C31" s="123">
        <v>0</v>
      </c>
      <c r="D31" s="123">
        <v>0</v>
      </c>
      <c r="E31" s="124">
        <v>17</v>
      </c>
    </row>
    <row r="32" spans="1:5" ht="15" customHeight="1" x14ac:dyDescent="0.2">
      <c r="A32" s="122" t="s">
        <v>3</v>
      </c>
      <c r="B32" s="122" t="s">
        <v>27</v>
      </c>
      <c r="C32" s="123">
        <v>0</v>
      </c>
      <c r="D32" s="123">
        <v>0</v>
      </c>
      <c r="E32" s="124">
        <v>17</v>
      </c>
    </row>
    <row r="33" spans="1:5" ht="15" customHeight="1" x14ac:dyDescent="0.2">
      <c r="A33" s="122" t="s">
        <v>3</v>
      </c>
      <c r="B33" s="122" t="s">
        <v>28</v>
      </c>
      <c r="C33" s="124">
        <v>30</v>
      </c>
      <c r="D33" s="124">
        <v>32</v>
      </c>
      <c r="E33" s="124">
        <v>17</v>
      </c>
    </row>
    <row r="34" spans="1:5" ht="15" customHeight="1" x14ac:dyDescent="0.2">
      <c r="A34" s="122" t="s">
        <v>3</v>
      </c>
      <c r="B34" s="122" t="s">
        <v>746</v>
      </c>
      <c r="C34" s="123">
        <v>0</v>
      </c>
      <c r="D34" s="123">
        <v>0</v>
      </c>
      <c r="E34" s="124">
        <v>17</v>
      </c>
    </row>
    <row r="35" spans="1:5" ht="15" customHeight="1" x14ac:dyDescent="0.2">
      <c r="A35" s="122" t="s">
        <v>194</v>
      </c>
      <c r="B35" s="122" t="s">
        <v>30</v>
      </c>
      <c r="C35" s="123">
        <v>0</v>
      </c>
      <c r="D35" s="124">
        <v>83</v>
      </c>
      <c r="E35" s="124">
        <v>82</v>
      </c>
    </row>
    <row r="36" spans="1:5" ht="15" customHeight="1" x14ac:dyDescent="0.2">
      <c r="A36" s="122" t="s">
        <v>194</v>
      </c>
      <c r="B36" s="122" t="s">
        <v>31</v>
      </c>
      <c r="C36" s="123">
        <v>0</v>
      </c>
      <c r="D36" s="124">
        <v>83</v>
      </c>
      <c r="E36" s="124">
        <v>82</v>
      </c>
    </row>
    <row r="37" spans="1:5" ht="15" customHeight="1" x14ac:dyDescent="0.2">
      <c r="A37" s="122" t="s">
        <v>194</v>
      </c>
      <c r="B37" s="122" t="s">
        <v>32</v>
      </c>
      <c r="C37" s="124">
        <v>65</v>
      </c>
      <c r="D37" s="124">
        <v>83</v>
      </c>
      <c r="E37" s="124">
        <v>82</v>
      </c>
    </row>
    <row r="38" spans="1:5" ht="15" customHeight="1" x14ac:dyDescent="0.2">
      <c r="A38" s="122" t="s">
        <v>194</v>
      </c>
      <c r="B38" s="122" t="s">
        <v>33</v>
      </c>
      <c r="C38" s="123">
        <v>0</v>
      </c>
      <c r="D38" s="124">
        <v>38</v>
      </c>
      <c r="E38" s="124">
        <v>75</v>
      </c>
    </row>
    <row r="39" spans="1:5" ht="15" customHeight="1" x14ac:dyDescent="0.2">
      <c r="A39" s="122" t="s">
        <v>194</v>
      </c>
      <c r="B39" s="122" t="s">
        <v>34</v>
      </c>
      <c r="C39" s="123">
        <v>0</v>
      </c>
      <c r="D39" s="124">
        <v>38</v>
      </c>
      <c r="E39" s="124">
        <v>75</v>
      </c>
    </row>
    <row r="40" spans="1:5" ht="15" customHeight="1" x14ac:dyDescent="0.2">
      <c r="A40" s="122" t="s">
        <v>194</v>
      </c>
      <c r="B40" s="122" t="s">
        <v>638</v>
      </c>
      <c r="C40" s="123">
        <v>0</v>
      </c>
      <c r="D40" s="124">
        <v>38</v>
      </c>
      <c r="E40" s="123">
        <v>0</v>
      </c>
    </row>
    <row r="41" spans="1:5" ht="15" customHeight="1" x14ac:dyDescent="0.2">
      <c r="A41" s="122" t="s">
        <v>194</v>
      </c>
      <c r="B41" s="122" t="s">
        <v>35</v>
      </c>
      <c r="C41" s="124">
        <v>65</v>
      </c>
      <c r="D41" s="124">
        <v>83</v>
      </c>
      <c r="E41" s="124">
        <v>82</v>
      </c>
    </row>
    <row r="42" spans="1:5" ht="15" customHeight="1" x14ac:dyDescent="0.2">
      <c r="A42" s="122" t="s">
        <v>194</v>
      </c>
      <c r="B42" s="122" t="s">
        <v>639</v>
      </c>
      <c r="C42" s="123">
        <v>0</v>
      </c>
      <c r="D42" s="124">
        <v>38</v>
      </c>
      <c r="E42" s="123">
        <v>0</v>
      </c>
    </row>
    <row r="43" spans="1:5" ht="15" customHeight="1" x14ac:dyDescent="0.2">
      <c r="A43" s="122" t="s">
        <v>194</v>
      </c>
      <c r="B43" s="122" t="s">
        <v>36</v>
      </c>
      <c r="C43" s="124">
        <v>65</v>
      </c>
      <c r="D43" s="124">
        <v>83</v>
      </c>
      <c r="E43" s="124">
        <v>82</v>
      </c>
    </row>
    <row r="44" spans="1:5" ht="15" customHeight="1" x14ac:dyDescent="0.2">
      <c r="A44" s="122" t="s">
        <v>194</v>
      </c>
      <c r="B44" s="122" t="s">
        <v>37</v>
      </c>
      <c r="C44" s="123">
        <v>0</v>
      </c>
      <c r="D44" s="124">
        <v>38</v>
      </c>
      <c r="E44" s="124">
        <v>75</v>
      </c>
    </row>
    <row r="45" spans="1:5" ht="15" customHeight="1" x14ac:dyDescent="0.2">
      <c r="A45" s="122" t="s">
        <v>194</v>
      </c>
      <c r="B45" s="122" t="s">
        <v>38</v>
      </c>
      <c r="C45" s="124">
        <v>65</v>
      </c>
      <c r="D45" s="124">
        <v>83</v>
      </c>
      <c r="E45" s="124">
        <v>82</v>
      </c>
    </row>
    <row r="46" spans="1:5" ht="15" customHeight="1" x14ac:dyDescent="0.2">
      <c r="A46" s="122" t="s">
        <v>194</v>
      </c>
      <c r="B46" s="122" t="s">
        <v>39</v>
      </c>
      <c r="C46" s="124">
        <v>65</v>
      </c>
      <c r="D46" s="124">
        <v>83</v>
      </c>
      <c r="E46" s="124">
        <v>82</v>
      </c>
    </row>
    <row r="47" spans="1:5" ht="15" customHeight="1" x14ac:dyDescent="0.2">
      <c r="A47" s="122" t="s">
        <v>194</v>
      </c>
      <c r="B47" s="122" t="s">
        <v>40</v>
      </c>
      <c r="C47" s="124">
        <v>65</v>
      </c>
      <c r="D47" s="124">
        <v>83</v>
      </c>
      <c r="E47" s="124">
        <v>82</v>
      </c>
    </row>
    <row r="48" spans="1:5" ht="15" customHeight="1" x14ac:dyDescent="0.2">
      <c r="A48" s="122" t="s">
        <v>194</v>
      </c>
      <c r="B48" s="122" t="s">
        <v>640</v>
      </c>
      <c r="C48" s="123">
        <v>0</v>
      </c>
      <c r="D48" s="124">
        <v>38</v>
      </c>
      <c r="E48" s="123">
        <v>0</v>
      </c>
    </row>
    <row r="49" spans="1:5" ht="15" customHeight="1" x14ac:dyDescent="0.2">
      <c r="A49" s="122" t="s">
        <v>194</v>
      </c>
      <c r="B49" s="122" t="s">
        <v>641</v>
      </c>
      <c r="C49" s="123">
        <v>0</v>
      </c>
      <c r="D49" s="124">
        <v>38</v>
      </c>
      <c r="E49" s="123">
        <v>0</v>
      </c>
    </row>
    <row r="50" spans="1:5" ht="15" customHeight="1" x14ac:dyDescent="0.2">
      <c r="A50" s="122" t="s">
        <v>194</v>
      </c>
      <c r="B50" s="122" t="s">
        <v>41</v>
      </c>
      <c r="C50" s="123">
        <v>0</v>
      </c>
      <c r="D50" s="124">
        <v>83</v>
      </c>
      <c r="E50" s="124">
        <v>82</v>
      </c>
    </row>
    <row r="51" spans="1:5" ht="15" customHeight="1" x14ac:dyDescent="0.2">
      <c r="A51" s="122" t="s">
        <v>194</v>
      </c>
      <c r="B51" s="122" t="s">
        <v>42</v>
      </c>
      <c r="C51" s="124">
        <v>65</v>
      </c>
      <c r="D51" s="124">
        <v>83</v>
      </c>
      <c r="E51" s="124">
        <v>82</v>
      </c>
    </row>
    <row r="52" spans="1:5" ht="15" customHeight="1" x14ac:dyDescent="0.2">
      <c r="A52" s="122" t="s">
        <v>194</v>
      </c>
      <c r="B52" s="122" t="s">
        <v>43</v>
      </c>
      <c r="C52" s="123">
        <v>0</v>
      </c>
      <c r="D52" s="124">
        <v>38</v>
      </c>
      <c r="E52" s="124">
        <v>75</v>
      </c>
    </row>
    <row r="53" spans="1:5" ht="15" customHeight="1" x14ac:dyDescent="0.2">
      <c r="A53" s="122" t="s">
        <v>194</v>
      </c>
      <c r="B53" s="122" t="s">
        <v>44</v>
      </c>
      <c r="C53" s="124">
        <v>65</v>
      </c>
      <c r="D53" s="124">
        <v>83</v>
      </c>
      <c r="E53" s="124">
        <v>82</v>
      </c>
    </row>
    <row r="54" spans="1:5" ht="15" customHeight="1" x14ac:dyDescent="0.2">
      <c r="A54" s="122" t="s">
        <v>194</v>
      </c>
      <c r="B54" s="122" t="s">
        <v>642</v>
      </c>
      <c r="C54" s="123">
        <v>0</v>
      </c>
      <c r="D54" s="124">
        <v>38</v>
      </c>
      <c r="E54" s="123">
        <v>0</v>
      </c>
    </row>
    <row r="55" spans="1:5" ht="15" customHeight="1" x14ac:dyDescent="0.2">
      <c r="A55" s="122" t="s">
        <v>194</v>
      </c>
      <c r="B55" s="122" t="s">
        <v>643</v>
      </c>
      <c r="C55" s="123">
        <v>0</v>
      </c>
      <c r="D55" s="124">
        <v>38</v>
      </c>
      <c r="E55" s="123">
        <v>0</v>
      </c>
    </row>
    <row r="56" spans="1:5" ht="15" customHeight="1" x14ac:dyDescent="0.2">
      <c r="A56" s="122" t="s">
        <v>194</v>
      </c>
      <c r="B56" s="122" t="s">
        <v>45</v>
      </c>
      <c r="C56" s="124">
        <v>65</v>
      </c>
      <c r="D56" s="124">
        <v>83</v>
      </c>
      <c r="E56" s="124">
        <v>82</v>
      </c>
    </row>
    <row r="57" spans="1:5" ht="15" customHeight="1" x14ac:dyDescent="0.2">
      <c r="A57" s="122" t="s">
        <v>194</v>
      </c>
      <c r="B57" s="122" t="s">
        <v>46</v>
      </c>
      <c r="C57" s="124">
        <v>65</v>
      </c>
      <c r="D57" s="124">
        <v>83</v>
      </c>
      <c r="E57" s="124">
        <v>82</v>
      </c>
    </row>
    <row r="58" spans="1:5" ht="15" customHeight="1" x14ac:dyDescent="0.2">
      <c r="A58" s="122" t="s">
        <v>194</v>
      </c>
      <c r="B58" s="122" t="s">
        <v>644</v>
      </c>
      <c r="C58" s="123">
        <v>0</v>
      </c>
      <c r="D58" s="124">
        <v>38</v>
      </c>
      <c r="E58" s="123">
        <v>0</v>
      </c>
    </row>
    <row r="59" spans="1:5" ht="15" customHeight="1" x14ac:dyDescent="0.2">
      <c r="A59" s="122" t="s">
        <v>194</v>
      </c>
      <c r="B59" s="122" t="s">
        <v>47</v>
      </c>
      <c r="C59" s="123">
        <v>0</v>
      </c>
      <c r="D59" s="124">
        <v>38</v>
      </c>
      <c r="E59" s="124">
        <v>75</v>
      </c>
    </row>
    <row r="60" spans="1:5" ht="15" customHeight="1" x14ac:dyDescent="0.2">
      <c r="A60" s="122" t="s">
        <v>194</v>
      </c>
      <c r="B60" s="122" t="s">
        <v>645</v>
      </c>
      <c r="C60" s="123">
        <v>0</v>
      </c>
      <c r="D60" s="124">
        <v>38</v>
      </c>
      <c r="E60" s="123">
        <v>0</v>
      </c>
    </row>
    <row r="61" spans="1:5" ht="15" customHeight="1" x14ac:dyDescent="0.2">
      <c r="A61" s="122" t="s">
        <v>194</v>
      </c>
      <c r="B61" s="122" t="s">
        <v>48</v>
      </c>
      <c r="C61" s="123">
        <v>0</v>
      </c>
      <c r="D61" s="124">
        <v>38</v>
      </c>
      <c r="E61" s="124">
        <v>75</v>
      </c>
    </row>
    <row r="62" spans="1:5" ht="15" customHeight="1" x14ac:dyDescent="0.2">
      <c r="A62" s="122" t="s">
        <v>194</v>
      </c>
      <c r="B62" s="122" t="s">
        <v>49</v>
      </c>
      <c r="C62" s="123">
        <v>0</v>
      </c>
      <c r="D62" s="124">
        <v>83</v>
      </c>
      <c r="E62" s="124">
        <v>82</v>
      </c>
    </row>
    <row r="63" spans="1:5" ht="15" customHeight="1" x14ac:dyDescent="0.2">
      <c r="A63" s="122" t="s">
        <v>194</v>
      </c>
      <c r="B63" s="122" t="s">
        <v>50</v>
      </c>
      <c r="C63" s="123">
        <v>0</v>
      </c>
      <c r="D63" s="123">
        <v>0</v>
      </c>
      <c r="E63" s="124">
        <v>75</v>
      </c>
    </row>
    <row r="64" spans="1:5" ht="15" customHeight="1" x14ac:dyDescent="0.2">
      <c r="A64" s="122" t="s">
        <v>194</v>
      </c>
      <c r="B64" s="122" t="s">
        <v>51</v>
      </c>
      <c r="C64" s="123">
        <v>0</v>
      </c>
      <c r="D64" s="124">
        <v>38</v>
      </c>
      <c r="E64" s="124">
        <v>75</v>
      </c>
    </row>
    <row r="65" spans="1:5" ht="15" customHeight="1" x14ac:dyDescent="0.2">
      <c r="A65" s="122" t="s">
        <v>194</v>
      </c>
      <c r="B65" s="122" t="s">
        <v>52</v>
      </c>
      <c r="C65" s="124">
        <v>65</v>
      </c>
      <c r="D65" s="124">
        <v>83</v>
      </c>
      <c r="E65" s="124">
        <v>82</v>
      </c>
    </row>
    <row r="66" spans="1:5" ht="15" customHeight="1" x14ac:dyDescent="0.2">
      <c r="A66" s="122" t="s">
        <v>53</v>
      </c>
      <c r="B66" s="122" t="s">
        <v>280</v>
      </c>
      <c r="C66" s="124">
        <v>32</v>
      </c>
      <c r="D66" s="124">
        <v>32</v>
      </c>
      <c r="E66" s="123">
        <v>0</v>
      </c>
    </row>
    <row r="67" spans="1:5" ht="15" customHeight="1" x14ac:dyDescent="0.2">
      <c r="A67" s="122" t="s">
        <v>53</v>
      </c>
      <c r="B67" s="122" t="s">
        <v>54</v>
      </c>
      <c r="C67" s="124">
        <v>32</v>
      </c>
      <c r="D67" s="124">
        <v>32</v>
      </c>
      <c r="E67" s="124">
        <v>59</v>
      </c>
    </row>
    <row r="68" spans="1:5" ht="15" customHeight="1" x14ac:dyDescent="0.2">
      <c r="A68" s="122" t="s">
        <v>53</v>
      </c>
      <c r="B68" s="122" t="s">
        <v>55</v>
      </c>
      <c r="C68" s="124">
        <v>32</v>
      </c>
      <c r="D68" s="124">
        <v>32</v>
      </c>
      <c r="E68" s="124">
        <v>59</v>
      </c>
    </row>
    <row r="69" spans="1:5" ht="15" customHeight="1" x14ac:dyDescent="0.2">
      <c r="A69" s="122" t="s">
        <v>53</v>
      </c>
      <c r="B69" s="122" t="s">
        <v>56</v>
      </c>
      <c r="C69" s="123">
        <v>0</v>
      </c>
      <c r="D69" s="123">
        <v>0</v>
      </c>
      <c r="E69" s="124">
        <v>59</v>
      </c>
    </row>
    <row r="70" spans="1:5" ht="15" customHeight="1" x14ac:dyDescent="0.2">
      <c r="A70" s="122" t="s">
        <v>53</v>
      </c>
      <c r="B70" s="122" t="s">
        <v>57</v>
      </c>
      <c r="C70" s="124">
        <v>32</v>
      </c>
      <c r="D70" s="124">
        <v>32</v>
      </c>
      <c r="E70" s="124">
        <v>59</v>
      </c>
    </row>
    <row r="71" spans="1:5" ht="15" customHeight="1" x14ac:dyDescent="0.2">
      <c r="A71" s="122" t="s">
        <v>58</v>
      </c>
      <c r="B71" s="122" t="s">
        <v>59</v>
      </c>
      <c r="C71" s="124">
        <v>65</v>
      </c>
      <c r="D71" s="124">
        <v>78</v>
      </c>
      <c r="E71" s="124">
        <v>82</v>
      </c>
    </row>
    <row r="72" spans="1:5" ht="15" customHeight="1" x14ac:dyDescent="0.2">
      <c r="A72" s="122" t="s">
        <v>58</v>
      </c>
      <c r="B72" s="122" t="s">
        <v>60</v>
      </c>
      <c r="C72" s="124">
        <v>65</v>
      </c>
      <c r="D72" s="124">
        <v>78</v>
      </c>
      <c r="E72" s="124">
        <v>82</v>
      </c>
    </row>
    <row r="73" spans="1:5" ht="15" customHeight="1" x14ac:dyDescent="0.2">
      <c r="A73" s="122" t="s">
        <v>58</v>
      </c>
      <c r="B73" s="122" t="s">
        <v>61</v>
      </c>
      <c r="C73" s="124">
        <v>65</v>
      </c>
      <c r="D73" s="124">
        <v>78</v>
      </c>
      <c r="E73" s="124">
        <v>82</v>
      </c>
    </row>
    <row r="74" spans="1:5" ht="15" customHeight="1" x14ac:dyDescent="0.2">
      <c r="A74" s="122" t="s">
        <v>58</v>
      </c>
      <c r="B74" s="122" t="s">
        <v>62</v>
      </c>
      <c r="C74" s="124">
        <v>65</v>
      </c>
      <c r="D74" s="124">
        <v>78</v>
      </c>
      <c r="E74" s="124">
        <v>82</v>
      </c>
    </row>
    <row r="75" spans="1:5" ht="15" customHeight="1" x14ac:dyDescent="0.2">
      <c r="A75" s="122" t="s">
        <v>58</v>
      </c>
      <c r="B75" s="122" t="s">
        <v>63</v>
      </c>
      <c r="C75" s="124">
        <v>65</v>
      </c>
      <c r="D75" s="124">
        <v>78</v>
      </c>
      <c r="E75" s="124">
        <v>82</v>
      </c>
    </row>
    <row r="76" spans="1:5" ht="15" customHeight="1" x14ac:dyDescent="0.2">
      <c r="A76" s="122" t="s">
        <v>58</v>
      </c>
      <c r="B76" s="122" t="s">
        <v>64</v>
      </c>
      <c r="C76" s="124">
        <v>65</v>
      </c>
      <c r="D76" s="124">
        <v>78</v>
      </c>
      <c r="E76" s="124">
        <v>82</v>
      </c>
    </row>
    <row r="77" spans="1:5" ht="15" customHeight="1" x14ac:dyDescent="0.2">
      <c r="A77" s="122" t="s">
        <v>58</v>
      </c>
      <c r="B77" s="122" t="s">
        <v>65</v>
      </c>
      <c r="C77" s="124">
        <v>65</v>
      </c>
      <c r="D77" s="124">
        <v>78</v>
      </c>
      <c r="E77" s="124">
        <v>82</v>
      </c>
    </row>
    <row r="78" spans="1:5" ht="15" customHeight="1" x14ac:dyDescent="0.2">
      <c r="A78" s="122" t="s">
        <v>58</v>
      </c>
      <c r="B78" s="122" t="s">
        <v>66</v>
      </c>
      <c r="C78" s="124">
        <v>65</v>
      </c>
      <c r="D78" s="124">
        <v>78</v>
      </c>
      <c r="E78" s="124">
        <v>82</v>
      </c>
    </row>
    <row r="79" spans="1:5" ht="15" customHeight="1" x14ac:dyDescent="0.2">
      <c r="A79" s="122" t="s">
        <v>58</v>
      </c>
      <c r="B79" s="122" t="s">
        <v>67</v>
      </c>
      <c r="C79" s="124">
        <v>65</v>
      </c>
      <c r="D79" s="124">
        <v>78</v>
      </c>
      <c r="E79" s="124">
        <v>82</v>
      </c>
    </row>
    <row r="80" spans="1:5" ht="15" customHeight="1" x14ac:dyDescent="0.2">
      <c r="A80" s="122" t="s">
        <v>58</v>
      </c>
      <c r="B80" s="122" t="s">
        <v>68</v>
      </c>
      <c r="C80" s="124">
        <v>65</v>
      </c>
      <c r="D80" s="124">
        <v>78</v>
      </c>
      <c r="E80" s="124">
        <v>82</v>
      </c>
    </row>
    <row r="81" spans="1:5" ht="15" customHeight="1" x14ac:dyDescent="0.2">
      <c r="A81" s="122" t="s">
        <v>58</v>
      </c>
      <c r="B81" s="122" t="s">
        <v>69</v>
      </c>
      <c r="C81" s="124">
        <v>65</v>
      </c>
      <c r="D81" s="124">
        <v>78</v>
      </c>
      <c r="E81" s="124">
        <v>82</v>
      </c>
    </row>
    <row r="82" spans="1:5" ht="15" customHeight="1" x14ac:dyDescent="0.2">
      <c r="A82" s="122" t="s">
        <v>58</v>
      </c>
      <c r="B82" s="122" t="s">
        <v>70</v>
      </c>
      <c r="C82" s="124">
        <v>65</v>
      </c>
      <c r="D82" s="124">
        <v>78</v>
      </c>
      <c r="E82" s="124">
        <v>82</v>
      </c>
    </row>
    <row r="83" spans="1:5" ht="15" customHeight="1" x14ac:dyDescent="0.2">
      <c r="A83" s="122" t="s">
        <v>58</v>
      </c>
      <c r="B83" s="122" t="s">
        <v>71</v>
      </c>
      <c r="C83" s="124">
        <v>65</v>
      </c>
      <c r="D83" s="123">
        <v>0</v>
      </c>
      <c r="E83" s="124">
        <v>82</v>
      </c>
    </row>
    <row r="84" spans="1:5" ht="15" customHeight="1" x14ac:dyDescent="0.2">
      <c r="A84" s="122" t="s">
        <v>58</v>
      </c>
      <c r="B84" s="122" t="s">
        <v>72</v>
      </c>
      <c r="C84" s="124">
        <v>65</v>
      </c>
      <c r="D84" s="124">
        <v>78</v>
      </c>
      <c r="E84" s="124">
        <v>82</v>
      </c>
    </row>
    <row r="85" spans="1:5" ht="15" customHeight="1" x14ac:dyDescent="0.2">
      <c r="A85" s="122" t="s">
        <v>58</v>
      </c>
      <c r="B85" s="122" t="s">
        <v>73</v>
      </c>
      <c r="C85" s="124">
        <v>65</v>
      </c>
      <c r="D85" s="124">
        <v>78</v>
      </c>
      <c r="E85" s="124">
        <v>82</v>
      </c>
    </row>
    <row r="86" spans="1:5" ht="15" customHeight="1" x14ac:dyDescent="0.2">
      <c r="A86" s="122" t="s">
        <v>58</v>
      </c>
      <c r="B86" s="122" t="s">
        <v>74</v>
      </c>
      <c r="C86" s="124">
        <v>65</v>
      </c>
      <c r="D86" s="124">
        <v>78</v>
      </c>
      <c r="E86" s="124">
        <v>82</v>
      </c>
    </row>
    <row r="87" spans="1:5" ht="15" customHeight="1" x14ac:dyDescent="0.2">
      <c r="A87" s="122" t="s">
        <v>58</v>
      </c>
      <c r="B87" s="122" t="s">
        <v>75</v>
      </c>
      <c r="C87" s="124">
        <v>65</v>
      </c>
      <c r="D87" s="124">
        <v>78</v>
      </c>
      <c r="E87" s="124">
        <v>82</v>
      </c>
    </row>
    <row r="88" spans="1:5" ht="15" customHeight="1" x14ac:dyDescent="0.2">
      <c r="A88" s="122" t="s">
        <v>58</v>
      </c>
      <c r="B88" s="122" t="s">
        <v>76</v>
      </c>
      <c r="C88" s="124">
        <v>65</v>
      </c>
      <c r="D88" s="124">
        <v>78</v>
      </c>
      <c r="E88" s="124">
        <v>82</v>
      </c>
    </row>
    <row r="89" spans="1:5" ht="15" customHeight="1" x14ac:dyDescent="0.2">
      <c r="A89" s="122" t="s">
        <v>58</v>
      </c>
      <c r="B89" s="122" t="s">
        <v>77</v>
      </c>
      <c r="C89" s="124">
        <v>65</v>
      </c>
      <c r="D89" s="124">
        <v>78</v>
      </c>
      <c r="E89" s="124">
        <v>82</v>
      </c>
    </row>
    <row r="90" spans="1:5" ht="15" customHeight="1" x14ac:dyDescent="0.2">
      <c r="A90" s="122" t="s">
        <v>58</v>
      </c>
      <c r="B90" s="122" t="s">
        <v>78</v>
      </c>
      <c r="C90" s="124">
        <v>65</v>
      </c>
      <c r="D90" s="124">
        <v>78</v>
      </c>
      <c r="E90" s="124">
        <v>82</v>
      </c>
    </row>
    <row r="91" spans="1:5" ht="15" customHeight="1" x14ac:dyDescent="0.2">
      <c r="A91" s="122" t="s">
        <v>58</v>
      </c>
      <c r="B91" s="122" t="s">
        <v>79</v>
      </c>
      <c r="C91" s="124">
        <v>65</v>
      </c>
      <c r="D91" s="124">
        <v>78</v>
      </c>
      <c r="E91" s="124">
        <v>82</v>
      </c>
    </row>
    <row r="92" spans="1:5" ht="15" customHeight="1" x14ac:dyDescent="0.2">
      <c r="A92" s="122" t="s">
        <v>58</v>
      </c>
      <c r="B92" s="122" t="s">
        <v>80</v>
      </c>
      <c r="C92" s="124">
        <v>65</v>
      </c>
      <c r="D92" s="124">
        <v>78</v>
      </c>
      <c r="E92" s="124">
        <v>82</v>
      </c>
    </row>
    <row r="93" spans="1:5" ht="15" customHeight="1" x14ac:dyDescent="0.2">
      <c r="A93" s="122" t="s">
        <v>58</v>
      </c>
      <c r="B93" s="122" t="s">
        <v>646</v>
      </c>
      <c r="C93" s="124">
        <v>65</v>
      </c>
      <c r="D93" s="124">
        <v>78</v>
      </c>
      <c r="E93" s="123">
        <v>0</v>
      </c>
    </row>
    <row r="94" spans="1:5" ht="15" customHeight="1" x14ac:dyDescent="0.2">
      <c r="A94" s="122" t="s">
        <v>58</v>
      </c>
      <c r="B94" s="122" t="s">
        <v>647</v>
      </c>
      <c r="C94" s="124">
        <v>65</v>
      </c>
      <c r="D94" s="124">
        <v>78</v>
      </c>
      <c r="E94" s="123">
        <v>0</v>
      </c>
    </row>
    <row r="95" spans="1:5" ht="15" customHeight="1" x14ac:dyDescent="0.2">
      <c r="A95" s="122" t="s">
        <v>58</v>
      </c>
      <c r="B95" s="122" t="s">
        <v>648</v>
      </c>
      <c r="C95" s="124">
        <v>65</v>
      </c>
      <c r="D95" s="124">
        <v>78</v>
      </c>
      <c r="E95" s="123">
        <v>0</v>
      </c>
    </row>
    <row r="96" spans="1:5" ht="15" customHeight="1" x14ac:dyDescent="0.2">
      <c r="A96" s="122" t="s">
        <v>58</v>
      </c>
      <c r="B96" s="122" t="s">
        <v>81</v>
      </c>
      <c r="C96" s="124">
        <v>65</v>
      </c>
      <c r="D96" s="123">
        <v>0</v>
      </c>
      <c r="E96" s="124">
        <v>82</v>
      </c>
    </row>
    <row r="97" spans="1:5" ht="15" customHeight="1" x14ac:dyDescent="0.2">
      <c r="A97" s="122" t="s">
        <v>58</v>
      </c>
      <c r="B97" s="122" t="s">
        <v>82</v>
      </c>
      <c r="C97" s="124">
        <v>65</v>
      </c>
      <c r="D97" s="123">
        <v>0</v>
      </c>
      <c r="E97" s="124">
        <v>82</v>
      </c>
    </row>
    <row r="98" spans="1:5" ht="15" customHeight="1" x14ac:dyDescent="0.2">
      <c r="A98" s="122" t="s">
        <v>58</v>
      </c>
      <c r="B98" s="122" t="s">
        <v>83</v>
      </c>
      <c r="C98" s="124">
        <v>65</v>
      </c>
      <c r="D98" s="124">
        <v>78</v>
      </c>
      <c r="E98" s="124">
        <v>82</v>
      </c>
    </row>
    <row r="99" spans="1:5" ht="15" customHeight="1" x14ac:dyDescent="0.2">
      <c r="A99" s="122" t="s">
        <v>84</v>
      </c>
      <c r="B99" s="122" t="s">
        <v>649</v>
      </c>
      <c r="C99" s="124">
        <v>65</v>
      </c>
      <c r="D99" s="123">
        <v>0</v>
      </c>
      <c r="E99" s="123">
        <v>0</v>
      </c>
    </row>
    <row r="100" spans="1:5" ht="15" customHeight="1" x14ac:dyDescent="0.2">
      <c r="A100" s="122" t="s">
        <v>84</v>
      </c>
      <c r="B100" s="122" t="s">
        <v>650</v>
      </c>
      <c r="C100" s="124">
        <v>65</v>
      </c>
      <c r="D100" s="123">
        <v>0</v>
      </c>
      <c r="E100" s="123">
        <v>0</v>
      </c>
    </row>
    <row r="101" spans="1:5" ht="15" customHeight="1" x14ac:dyDescent="0.2">
      <c r="A101" s="122" t="s">
        <v>84</v>
      </c>
      <c r="B101" s="122" t="s">
        <v>85</v>
      </c>
      <c r="C101" s="123">
        <v>0</v>
      </c>
      <c r="D101" s="123">
        <v>0</v>
      </c>
      <c r="E101" s="124">
        <v>75</v>
      </c>
    </row>
    <row r="102" spans="1:5" ht="15" customHeight="1" x14ac:dyDescent="0.2">
      <c r="A102" s="122" t="s">
        <v>84</v>
      </c>
      <c r="B102" s="122" t="s">
        <v>651</v>
      </c>
      <c r="C102" s="124">
        <v>65</v>
      </c>
      <c r="D102" s="123">
        <v>0</v>
      </c>
      <c r="E102" s="123">
        <v>0</v>
      </c>
    </row>
    <row r="103" spans="1:5" ht="15" customHeight="1" x14ac:dyDescent="0.2">
      <c r="A103" s="122" t="s">
        <v>84</v>
      </c>
      <c r="B103" s="122" t="s">
        <v>86</v>
      </c>
      <c r="C103" s="124">
        <v>65</v>
      </c>
      <c r="D103" s="124">
        <v>76</v>
      </c>
      <c r="E103" s="124">
        <v>82</v>
      </c>
    </row>
    <row r="104" spans="1:5" ht="15" customHeight="1" x14ac:dyDescent="0.2">
      <c r="A104" s="122" t="s">
        <v>84</v>
      </c>
      <c r="B104" s="122" t="s">
        <v>652</v>
      </c>
      <c r="C104" s="124">
        <v>65</v>
      </c>
      <c r="D104" s="123">
        <v>0</v>
      </c>
      <c r="E104" s="123">
        <v>0</v>
      </c>
    </row>
    <row r="105" spans="1:5" ht="15" customHeight="1" x14ac:dyDescent="0.2">
      <c r="A105" s="122" t="s">
        <v>84</v>
      </c>
      <c r="B105" s="122" t="s">
        <v>653</v>
      </c>
      <c r="C105" s="124">
        <v>65</v>
      </c>
      <c r="D105" s="123">
        <v>0</v>
      </c>
      <c r="E105" s="123">
        <v>0</v>
      </c>
    </row>
    <row r="106" spans="1:5" ht="15" customHeight="1" x14ac:dyDescent="0.2">
      <c r="A106" s="122" t="s">
        <v>84</v>
      </c>
      <c r="B106" s="122" t="s">
        <v>87</v>
      </c>
      <c r="C106" s="124">
        <v>65</v>
      </c>
      <c r="D106" s="124">
        <v>76</v>
      </c>
      <c r="E106" s="124">
        <v>82</v>
      </c>
    </row>
    <row r="107" spans="1:5" ht="15" customHeight="1" x14ac:dyDescent="0.2">
      <c r="A107" s="122" t="s">
        <v>84</v>
      </c>
      <c r="B107" s="122" t="s">
        <v>654</v>
      </c>
      <c r="C107" s="124">
        <v>65</v>
      </c>
      <c r="D107" s="123">
        <v>0</v>
      </c>
      <c r="E107" s="123">
        <v>0</v>
      </c>
    </row>
    <row r="108" spans="1:5" ht="15" customHeight="1" x14ac:dyDescent="0.2">
      <c r="A108" s="122" t="s">
        <v>84</v>
      </c>
      <c r="B108" s="122" t="s">
        <v>655</v>
      </c>
      <c r="C108" s="124">
        <v>65</v>
      </c>
      <c r="D108" s="123">
        <v>0</v>
      </c>
      <c r="E108" s="123">
        <v>0</v>
      </c>
    </row>
    <row r="109" spans="1:5" ht="15" customHeight="1" x14ac:dyDescent="0.2">
      <c r="A109" s="122" t="s">
        <v>84</v>
      </c>
      <c r="B109" s="122" t="s">
        <v>656</v>
      </c>
      <c r="C109" s="124">
        <v>65</v>
      </c>
      <c r="D109" s="123">
        <v>0</v>
      </c>
      <c r="E109" s="123">
        <v>0</v>
      </c>
    </row>
    <row r="110" spans="1:5" ht="15" customHeight="1" x14ac:dyDescent="0.2">
      <c r="A110" s="122" t="s">
        <v>84</v>
      </c>
      <c r="B110" s="122" t="s">
        <v>657</v>
      </c>
      <c r="C110" s="124">
        <v>65</v>
      </c>
      <c r="D110" s="123">
        <v>0</v>
      </c>
      <c r="E110" s="123">
        <v>0</v>
      </c>
    </row>
    <row r="111" spans="1:5" ht="15" customHeight="1" x14ac:dyDescent="0.2">
      <c r="A111" s="122" t="s">
        <v>84</v>
      </c>
      <c r="B111" s="122" t="s">
        <v>88</v>
      </c>
      <c r="C111" s="124">
        <v>65</v>
      </c>
      <c r="D111" s="124">
        <v>76</v>
      </c>
      <c r="E111" s="124">
        <v>82</v>
      </c>
    </row>
    <row r="112" spans="1:5" ht="15" customHeight="1" x14ac:dyDescent="0.2">
      <c r="A112" s="122" t="s">
        <v>84</v>
      </c>
      <c r="B112" s="122" t="s">
        <v>658</v>
      </c>
      <c r="C112" s="124">
        <v>65</v>
      </c>
      <c r="D112" s="123">
        <v>0</v>
      </c>
      <c r="E112" s="123">
        <v>0</v>
      </c>
    </row>
    <row r="113" spans="1:5" ht="15" customHeight="1" x14ac:dyDescent="0.2">
      <c r="A113" s="122" t="s">
        <v>84</v>
      </c>
      <c r="B113" s="122" t="s">
        <v>659</v>
      </c>
      <c r="C113" s="124">
        <v>65</v>
      </c>
      <c r="D113" s="123">
        <v>0</v>
      </c>
      <c r="E113" s="123">
        <v>0</v>
      </c>
    </row>
    <row r="114" spans="1:5" ht="15" customHeight="1" x14ac:dyDescent="0.2">
      <c r="A114" s="122" t="s">
        <v>84</v>
      </c>
      <c r="B114" s="122" t="s">
        <v>89</v>
      </c>
      <c r="C114" s="123">
        <v>0</v>
      </c>
      <c r="D114" s="123">
        <v>0</v>
      </c>
      <c r="E114" s="124">
        <v>75</v>
      </c>
    </row>
    <row r="115" spans="1:5" ht="15" customHeight="1" x14ac:dyDescent="0.2">
      <c r="A115" s="122" t="s">
        <v>84</v>
      </c>
      <c r="B115" s="122" t="s">
        <v>90</v>
      </c>
      <c r="C115" s="124">
        <v>65</v>
      </c>
      <c r="D115" s="123">
        <v>0</v>
      </c>
      <c r="E115" s="124">
        <v>75</v>
      </c>
    </row>
    <row r="116" spans="1:5" ht="15" customHeight="1" x14ac:dyDescent="0.2">
      <c r="A116" s="122" t="s">
        <v>84</v>
      </c>
      <c r="B116" s="122" t="s">
        <v>91</v>
      </c>
      <c r="C116" s="123">
        <v>0</v>
      </c>
      <c r="D116" s="123">
        <v>0</v>
      </c>
      <c r="E116" s="124">
        <v>75</v>
      </c>
    </row>
    <row r="117" spans="1:5" ht="15" customHeight="1" x14ac:dyDescent="0.2">
      <c r="A117" s="122" t="s">
        <v>84</v>
      </c>
      <c r="B117" s="122" t="s">
        <v>660</v>
      </c>
      <c r="C117" s="124">
        <v>65</v>
      </c>
      <c r="D117" s="123">
        <v>0</v>
      </c>
      <c r="E117" s="123">
        <v>0</v>
      </c>
    </row>
    <row r="118" spans="1:5" ht="15" customHeight="1" x14ac:dyDescent="0.2">
      <c r="A118" s="122" t="s">
        <v>84</v>
      </c>
      <c r="B118" s="122" t="s">
        <v>661</v>
      </c>
      <c r="C118" s="124">
        <v>65</v>
      </c>
      <c r="D118" s="123">
        <v>0</v>
      </c>
      <c r="E118" s="123">
        <v>0</v>
      </c>
    </row>
    <row r="119" spans="1:5" ht="15" customHeight="1" x14ac:dyDescent="0.2">
      <c r="A119" s="122" t="s">
        <v>84</v>
      </c>
      <c r="B119" s="122" t="s">
        <v>662</v>
      </c>
      <c r="C119" s="124">
        <v>65</v>
      </c>
      <c r="D119" s="123">
        <v>0</v>
      </c>
      <c r="E119" s="123">
        <v>0</v>
      </c>
    </row>
    <row r="120" spans="1:5" ht="15" customHeight="1" x14ac:dyDescent="0.2">
      <c r="A120" s="122" t="s">
        <v>84</v>
      </c>
      <c r="B120" s="122" t="s">
        <v>92</v>
      </c>
      <c r="C120" s="124">
        <v>65</v>
      </c>
      <c r="D120" s="124">
        <v>76</v>
      </c>
      <c r="E120" s="124">
        <v>82</v>
      </c>
    </row>
    <row r="121" spans="1:5" ht="15" customHeight="1" x14ac:dyDescent="0.2">
      <c r="A121" s="122" t="s">
        <v>84</v>
      </c>
      <c r="B121" s="122" t="s">
        <v>663</v>
      </c>
      <c r="C121" s="124">
        <v>65</v>
      </c>
      <c r="D121" s="123">
        <v>0</v>
      </c>
      <c r="E121" s="123">
        <v>0</v>
      </c>
    </row>
    <row r="122" spans="1:5" ht="15" customHeight="1" x14ac:dyDescent="0.2">
      <c r="A122" s="122" t="s">
        <v>84</v>
      </c>
      <c r="B122" s="122" t="s">
        <v>664</v>
      </c>
      <c r="C122" s="124">
        <v>65</v>
      </c>
      <c r="D122" s="123">
        <v>0</v>
      </c>
      <c r="E122" s="123">
        <v>0</v>
      </c>
    </row>
    <row r="123" spans="1:5" ht="15" customHeight="1" x14ac:dyDescent="0.2">
      <c r="A123" s="122" t="s">
        <v>84</v>
      </c>
      <c r="B123" s="122" t="s">
        <v>665</v>
      </c>
      <c r="C123" s="124">
        <v>65</v>
      </c>
      <c r="D123" s="123">
        <v>0</v>
      </c>
      <c r="E123" s="123">
        <v>0</v>
      </c>
    </row>
    <row r="124" spans="1:5" ht="15" customHeight="1" x14ac:dyDescent="0.2">
      <c r="A124" s="122" t="s">
        <v>84</v>
      </c>
      <c r="B124" s="122" t="s">
        <v>93</v>
      </c>
      <c r="C124" s="124">
        <v>65</v>
      </c>
      <c r="D124" s="123">
        <v>0</v>
      </c>
      <c r="E124" s="124">
        <v>75</v>
      </c>
    </row>
    <row r="125" spans="1:5" ht="15" customHeight="1" x14ac:dyDescent="0.2">
      <c r="A125" s="122" t="s">
        <v>84</v>
      </c>
      <c r="B125" s="122" t="s">
        <v>666</v>
      </c>
      <c r="C125" s="124">
        <v>65</v>
      </c>
      <c r="D125" s="123">
        <v>0</v>
      </c>
      <c r="E125" s="123">
        <v>0</v>
      </c>
    </row>
    <row r="126" spans="1:5" ht="15" customHeight="1" x14ac:dyDescent="0.2">
      <c r="A126" s="122" t="s">
        <v>84</v>
      </c>
      <c r="B126" s="122" t="s">
        <v>94</v>
      </c>
      <c r="C126" s="124">
        <v>65</v>
      </c>
      <c r="D126" s="124">
        <v>76</v>
      </c>
      <c r="E126" s="124">
        <v>82</v>
      </c>
    </row>
    <row r="127" spans="1:5" ht="15" customHeight="1" x14ac:dyDescent="0.2">
      <c r="A127" s="122" t="s">
        <v>84</v>
      </c>
      <c r="B127" s="122" t="s">
        <v>95</v>
      </c>
      <c r="C127" s="124">
        <v>65</v>
      </c>
      <c r="D127" s="123">
        <v>0</v>
      </c>
      <c r="E127" s="124">
        <v>75</v>
      </c>
    </row>
    <row r="128" spans="1:5" ht="15" customHeight="1" x14ac:dyDescent="0.2">
      <c r="A128" s="122" t="s">
        <v>84</v>
      </c>
      <c r="B128" s="122" t="s">
        <v>96</v>
      </c>
      <c r="C128" s="124">
        <v>65</v>
      </c>
      <c r="D128" s="124">
        <v>76</v>
      </c>
      <c r="E128" s="124">
        <v>82</v>
      </c>
    </row>
    <row r="129" spans="1:5" ht="15" customHeight="1" x14ac:dyDescent="0.2">
      <c r="A129" s="122" t="s">
        <v>84</v>
      </c>
      <c r="B129" s="122" t="s">
        <v>97</v>
      </c>
      <c r="C129" s="124">
        <v>65</v>
      </c>
      <c r="D129" s="123">
        <v>0</v>
      </c>
      <c r="E129" s="124">
        <v>75</v>
      </c>
    </row>
    <row r="130" spans="1:5" ht="15" customHeight="1" x14ac:dyDescent="0.2">
      <c r="A130" s="122" t="s">
        <v>84</v>
      </c>
      <c r="B130" s="122" t="s">
        <v>98</v>
      </c>
      <c r="C130" s="124">
        <v>65</v>
      </c>
      <c r="D130" s="123">
        <v>0</v>
      </c>
      <c r="E130" s="124">
        <v>75</v>
      </c>
    </row>
    <row r="131" spans="1:5" ht="15" customHeight="1" x14ac:dyDescent="0.2">
      <c r="A131" s="122" t="s">
        <v>84</v>
      </c>
      <c r="B131" s="122" t="s">
        <v>99</v>
      </c>
      <c r="C131" s="124">
        <v>65</v>
      </c>
      <c r="D131" s="124">
        <v>76</v>
      </c>
      <c r="E131" s="124">
        <v>82</v>
      </c>
    </row>
    <row r="132" spans="1:5" ht="15" customHeight="1" x14ac:dyDescent="0.2">
      <c r="A132" s="122" t="s">
        <v>84</v>
      </c>
      <c r="B132" s="122" t="s">
        <v>100</v>
      </c>
      <c r="C132" s="123">
        <v>0</v>
      </c>
      <c r="D132" s="123">
        <v>0</v>
      </c>
      <c r="E132" s="124">
        <v>75</v>
      </c>
    </row>
    <row r="133" spans="1:5" ht="15" customHeight="1" x14ac:dyDescent="0.2">
      <c r="A133" s="122" t="s">
        <v>84</v>
      </c>
      <c r="B133" s="122" t="s">
        <v>667</v>
      </c>
      <c r="C133" s="124">
        <v>65</v>
      </c>
      <c r="D133" s="123">
        <v>0</v>
      </c>
      <c r="E133" s="123">
        <v>0</v>
      </c>
    </row>
    <row r="134" spans="1:5" ht="15" customHeight="1" x14ac:dyDescent="0.2">
      <c r="A134" s="122" t="s">
        <v>84</v>
      </c>
      <c r="B134" s="122" t="s">
        <v>668</v>
      </c>
      <c r="C134" s="124">
        <v>65</v>
      </c>
      <c r="D134" s="123">
        <v>0</v>
      </c>
      <c r="E134" s="123">
        <v>0</v>
      </c>
    </row>
    <row r="135" spans="1:5" ht="15" customHeight="1" x14ac:dyDescent="0.2">
      <c r="A135" s="122" t="s">
        <v>84</v>
      </c>
      <c r="B135" s="122" t="s">
        <v>669</v>
      </c>
      <c r="C135" s="124">
        <v>65</v>
      </c>
      <c r="D135" s="123">
        <v>0</v>
      </c>
      <c r="E135" s="123">
        <v>0</v>
      </c>
    </row>
    <row r="136" spans="1:5" ht="15" customHeight="1" x14ac:dyDescent="0.2">
      <c r="A136" s="122" t="s">
        <v>84</v>
      </c>
      <c r="B136" s="122" t="s">
        <v>670</v>
      </c>
      <c r="C136" s="124">
        <v>65</v>
      </c>
      <c r="D136" s="123">
        <v>0</v>
      </c>
      <c r="E136" s="123">
        <v>0</v>
      </c>
    </row>
    <row r="137" spans="1:5" ht="15" customHeight="1" x14ac:dyDescent="0.2">
      <c r="A137" s="122" t="s">
        <v>84</v>
      </c>
      <c r="B137" s="122" t="s">
        <v>101</v>
      </c>
      <c r="C137" s="124">
        <v>65</v>
      </c>
      <c r="D137" s="123">
        <v>0</v>
      </c>
      <c r="E137" s="124">
        <v>75</v>
      </c>
    </row>
    <row r="138" spans="1:5" ht="15" customHeight="1" x14ac:dyDescent="0.2">
      <c r="A138" s="122" t="s">
        <v>84</v>
      </c>
      <c r="B138" s="122" t="s">
        <v>671</v>
      </c>
      <c r="C138" s="124">
        <v>65</v>
      </c>
      <c r="D138" s="123">
        <v>0</v>
      </c>
      <c r="E138" s="123">
        <v>0</v>
      </c>
    </row>
    <row r="139" spans="1:5" ht="15" customHeight="1" x14ac:dyDescent="0.2">
      <c r="A139" s="122" t="s">
        <v>84</v>
      </c>
      <c r="B139" s="122" t="s">
        <v>672</v>
      </c>
      <c r="C139" s="124">
        <v>65</v>
      </c>
      <c r="D139" s="123">
        <v>0</v>
      </c>
      <c r="E139" s="123">
        <v>0</v>
      </c>
    </row>
    <row r="140" spans="1:5" ht="15" customHeight="1" x14ac:dyDescent="0.2">
      <c r="A140" s="122" t="s">
        <v>84</v>
      </c>
      <c r="B140" s="122" t="s">
        <v>102</v>
      </c>
      <c r="C140" s="123">
        <v>0</v>
      </c>
      <c r="D140" s="123">
        <v>0</v>
      </c>
      <c r="E140" s="124">
        <v>75</v>
      </c>
    </row>
    <row r="141" spans="1:5" ht="15" customHeight="1" x14ac:dyDescent="0.2">
      <c r="A141" s="122" t="s">
        <v>84</v>
      </c>
      <c r="B141" s="122" t="s">
        <v>103</v>
      </c>
      <c r="C141" s="124">
        <v>65</v>
      </c>
      <c r="D141" s="123">
        <v>0</v>
      </c>
      <c r="E141" s="124">
        <v>75</v>
      </c>
    </row>
    <row r="142" spans="1:5" ht="15" customHeight="1" x14ac:dyDescent="0.2">
      <c r="A142" s="122" t="s">
        <v>84</v>
      </c>
      <c r="B142" s="122" t="s">
        <v>104</v>
      </c>
      <c r="C142" s="124">
        <v>65</v>
      </c>
      <c r="D142" s="123">
        <v>0</v>
      </c>
      <c r="E142" s="124">
        <v>75</v>
      </c>
    </row>
    <row r="143" spans="1:5" ht="15" customHeight="1" x14ac:dyDescent="0.2">
      <c r="A143" s="122" t="s">
        <v>84</v>
      </c>
      <c r="B143" s="122" t="s">
        <v>673</v>
      </c>
      <c r="C143" s="124">
        <v>65</v>
      </c>
      <c r="D143" s="123">
        <v>0</v>
      </c>
      <c r="E143" s="123">
        <v>0</v>
      </c>
    </row>
    <row r="144" spans="1:5" ht="15" customHeight="1" x14ac:dyDescent="0.2">
      <c r="A144" s="122" t="s">
        <v>84</v>
      </c>
      <c r="B144" s="122" t="s">
        <v>105</v>
      </c>
      <c r="C144" s="124">
        <v>65</v>
      </c>
      <c r="D144" s="124">
        <v>76</v>
      </c>
      <c r="E144" s="124">
        <v>82</v>
      </c>
    </row>
    <row r="145" spans="1:5" ht="15" customHeight="1" x14ac:dyDescent="0.2">
      <c r="A145" s="122" t="s">
        <v>84</v>
      </c>
      <c r="B145" s="122" t="s">
        <v>106</v>
      </c>
      <c r="C145" s="124">
        <v>65</v>
      </c>
      <c r="D145" s="124">
        <v>76</v>
      </c>
      <c r="E145" s="124">
        <v>82</v>
      </c>
    </row>
    <row r="146" spans="1:5" ht="15" customHeight="1" x14ac:dyDescent="0.2">
      <c r="A146" s="122" t="s">
        <v>84</v>
      </c>
      <c r="B146" s="122" t="s">
        <v>107</v>
      </c>
      <c r="C146" s="123">
        <v>0</v>
      </c>
      <c r="D146" s="123">
        <v>0</v>
      </c>
      <c r="E146" s="124">
        <v>82</v>
      </c>
    </row>
    <row r="147" spans="1:5" ht="15" customHeight="1" x14ac:dyDescent="0.2">
      <c r="A147" s="122" t="s">
        <v>84</v>
      </c>
      <c r="B147" s="122" t="s">
        <v>108</v>
      </c>
      <c r="C147" s="123">
        <v>0</v>
      </c>
      <c r="D147" s="123">
        <v>0</v>
      </c>
      <c r="E147" s="124">
        <v>75</v>
      </c>
    </row>
    <row r="148" spans="1:5" ht="15" customHeight="1" x14ac:dyDescent="0.2">
      <c r="A148" s="122" t="s">
        <v>84</v>
      </c>
      <c r="B148" s="122" t="s">
        <v>109</v>
      </c>
      <c r="C148" s="124">
        <v>65</v>
      </c>
      <c r="D148" s="124">
        <v>76</v>
      </c>
      <c r="E148" s="124">
        <v>82</v>
      </c>
    </row>
    <row r="149" spans="1:5" ht="15" customHeight="1" x14ac:dyDescent="0.2">
      <c r="A149" s="122" t="s">
        <v>84</v>
      </c>
      <c r="B149" s="122" t="s">
        <v>110</v>
      </c>
      <c r="C149" s="123">
        <v>0</v>
      </c>
      <c r="D149" s="123">
        <v>0</v>
      </c>
      <c r="E149" s="124">
        <v>75</v>
      </c>
    </row>
    <row r="150" spans="1:5" ht="15" customHeight="1" x14ac:dyDescent="0.2">
      <c r="A150" s="122" t="s">
        <v>84</v>
      </c>
      <c r="B150" s="122" t="s">
        <v>111</v>
      </c>
      <c r="C150" s="123">
        <v>0</v>
      </c>
      <c r="D150" s="123">
        <v>0</v>
      </c>
      <c r="E150" s="124">
        <v>75</v>
      </c>
    </row>
    <row r="151" spans="1:5" ht="15" customHeight="1" x14ac:dyDescent="0.2">
      <c r="A151" s="122" t="s">
        <v>84</v>
      </c>
      <c r="B151" s="122" t="s">
        <v>112</v>
      </c>
      <c r="C151" s="124">
        <v>65</v>
      </c>
      <c r="D151" s="124">
        <v>76</v>
      </c>
      <c r="E151" s="124">
        <v>82</v>
      </c>
    </row>
    <row r="152" spans="1:5" ht="15" customHeight="1" x14ac:dyDescent="0.2">
      <c r="A152" s="122" t="s">
        <v>84</v>
      </c>
      <c r="B152" s="122" t="s">
        <v>113</v>
      </c>
      <c r="C152" s="124">
        <v>65</v>
      </c>
      <c r="D152" s="124">
        <v>76</v>
      </c>
      <c r="E152" s="124">
        <v>82</v>
      </c>
    </row>
    <row r="153" spans="1:5" ht="15" customHeight="1" x14ac:dyDescent="0.2">
      <c r="A153" s="122" t="s">
        <v>84</v>
      </c>
      <c r="B153" s="122" t="s">
        <v>674</v>
      </c>
      <c r="C153" s="124">
        <v>65</v>
      </c>
      <c r="D153" s="123">
        <v>0</v>
      </c>
      <c r="E153" s="123">
        <v>0</v>
      </c>
    </row>
    <row r="154" spans="1:5" ht="15" customHeight="1" x14ac:dyDescent="0.2">
      <c r="A154" s="122" t="s">
        <v>84</v>
      </c>
      <c r="B154" s="122" t="s">
        <v>114</v>
      </c>
      <c r="C154" s="123">
        <v>0</v>
      </c>
      <c r="D154" s="123">
        <v>0</v>
      </c>
      <c r="E154" s="124">
        <v>75</v>
      </c>
    </row>
    <row r="155" spans="1:5" ht="15" customHeight="1" x14ac:dyDescent="0.2">
      <c r="A155" s="122" t="s">
        <v>84</v>
      </c>
      <c r="B155" s="122" t="s">
        <v>675</v>
      </c>
      <c r="C155" s="124">
        <v>65</v>
      </c>
      <c r="D155" s="123">
        <v>0</v>
      </c>
      <c r="E155" s="123">
        <v>0</v>
      </c>
    </row>
    <row r="156" spans="1:5" ht="15" customHeight="1" x14ac:dyDescent="0.2">
      <c r="A156" s="122" t="s">
        <v>84</v>
      </c>
      <c r="B156" s="122" t="s">
        <v>676</v>
      </c>
      <c r="C156" s="124">
        <v>65</v>
      </c>
      <c r="D156" s="123">
        <v>0</v>
      </c>
      <c r="E156" s="123">
        <v>0</v>
      </c>
    </row>
    <row r="157" spans="1:5" ht="15" customHeight="1" x14ac:dyDescent="0.2">
      <c r="A157" s="122" t="s">
        <v>84</v>
      </c>
      <c r="B157" s="122" t="s">
        <v>115</v>
      </c>
      <c r="C157" s="124">
        <v>65</v>
      </c>
      <c r="D157" s="124">
        <v>76</v>
      </c>
      <c r="E157" s="124">
        <v>82</v>
      </c>
    </row>
    <row r="158" spans="1:5" ht="15" customHeight="1" x14ac:dyDescent="0.2">
      <c r="A158" s="122" t="s">
        <v>84</v>
      </c>
      <c r="B158" s="122" t="s">
        <v>116</v>
      </c>
      <c r="C158" s="124">
        <v>65</v>
      </c>
      <c r="D158" s="123">
        <v>0</v>
      </c>
      <c r="E158" s="124">
        <v>75</v>
      </c>
    </row>
    <row r="159" spans="1:5" ht="15" customHeight="1" x14ac:dyDescent="0.2">
      <c r="A159" s="122" t="s">
        <v>84</v>
      </c>
      <c r="B159" s="122" t="s">
        <v>677</v>
      </c>
      <c r="C159" s="124">
        <v>65</v>
      </c>
      <c r="D159" s="123">
        <v>0</v>
      </c>
      <c r="E159" s="123">
        <v>0</v>
      </c>
    </row>
    <row r="160" spans="1:5" ht="15" customHeight="1" x14ac:dyDescent="0.2">
      <c r="A160" s="122" t="s">
        <v>84</v>
      </c>
      <c r="B160" s="122" t="s">
        <v>117</v>
      </c>
      <c r="C160" s="124">
        <v>65</v>
      </c>
      <c r="D160" s="123">
        <v>0</v>
      </c>
      <c r="E160" s="124">
        <v>75</v>
      </c>
    </row>
    <row r="161" spans="1:5" ht="15" customHeight="1" x14ac:dyDescent="0.2">
      <c r="A161" s="122" t="s">
        <v>84</v>
      </c>
      <c r="B161" s="122" t="s">
        <v>118</v>
      </c>
      <c r="C161" s="124">
        <v>65</v>
      </c>
      <c r="D161" s="123">
        <v>0</v>
      </c>
      <c r="E161" s="124">
        <v>75</v>
      </c>
    </row>
    <row r="162" spans="1:5" ht="15" customHeight="1" x14ac:dyDescent="0.2">
      <c r="A162" s="122" t="s">
        <v>84</v>
      </c>
      <c r="B162" s="122" t="s">
        <v>119</v>
      </c>
      <c r="C162" s="124">
        <v>65</v>
      </c>
      <c r="D162" s="124">
        <v>76</v>
      </c>
      <c r="E162" s="124">
        <v>82</v>
      </c>
    </row>
    <row r="163" spans="1:5" ht="15" customHeight="1" x14ac:dyDescent="0.2">
      <c r="A163" s="122" t="s">
        <v>84</v>
      </c>
      <c r="B163" s="122" t="s">
        <v>120</v>
      </c>
      <c r="C163" s="123">
        <v>0</v>
      </c>
      <c r="D163" s="123">
        <v>0</v>
      </c>
      <c r="E163" s="124">
        <v>75</v>
      </c>
    </row>
    <row r="164" spans="1:5" ht="15" customHeight="1" x14ac:dyDescent="0.2">
      <c r="A164" s="122" t="s">
        <v>84</v>
      </c>
      <c r="B164" s="122" t="s">
        <v>121</v>
      </c>
      <c r="C164" s="123">
        <v>0</v>
      </c>
      <c r="D164" s="123">
        <v>0</v>
      </c>
      <c r="E164" s="124">
        <v>75</v>
      </c>
    </row>
    <row r="165" spans="1:5" ht="15" customHeight="1" x14ac:dyDescent="0.2">
      <c r="A165" s="122" t="s">
        <v>84</v>
      </c>
      <c r="B165" s="122" t="s">
        <v>122</v>
      </c>
      <c r="C165" s="124">
        <v>65</v>
      </c>
      <c r="D165" s="123">
        <v>0</v>
      </c>
      <c r="E165" s="124">
        <v>75</v>
      </c>
    </row>
    <row r="166" spans="1:5" ht="15" customHeight="1" x14ac:dyDescent="0.2">
      <c r="A166" s="122" t="s">
        <v>84</v>
      </c>
      <c r="B166" s="122" t="s">
        <v>123</v>
      </c>
      <c r="C166" s="124">
        <v>65</v>
      </c>
      <c r="D166" s="123">
        <v>0</v>
      </c>
      <c r="E166" s="124">
        <v>75</v>
      </c>
    </row>
    <row r="167" spans="1:5" ht="15" customHeight="1" x14ac:dyDescent="0.2">
      <c r="A167" s="122" t="s">
        <v>84</v>
      </c>
      <c r="B167" s="122" t="s">
        <v>124</v>
      </c>
      <c r="C167" s="123">
        <v>0</v>
      </c>
      <c r="D167" s="123">
        <v>0</v>
      </c>
      <c r="E167" s="124">
        <v>75</v>
      </c>
    </row>
    <row r="168" spans="1:5" ht="15" customHeight="1" x14ac:dyDescent="0.2">
      <c r="A168" s="122" t="s">
        <v>84</v>
      </c>
      <c r="B168" s="122" t="s">
        <v>125</v>
      </c>
      <c r="C168" s="124">
        <v>65</v>
      </c>
      <c r="D168" s="124">
        <v>76</v>
      </c>
      <c r="E168" s="124">
        <v>82</v>
      </c>
    </row>
    <row r="169" spans="1:5" ht="15" customHeight="1" x14ac:dyDescent="0.2">
      <c r="A169" s="122" t="s">
        <v>84</v>
      </c>
      <c r="B169" s="122" t="s">
        <v>678</v>
      </c>
      <c r="C169" s="124">
        <v>65</v>
      </c>
      <c r="D169" s="123">
        <v>0</v>
      </c>
      <c r="E169" s="123">
        <v>0</v>
      </c>
    </row>
    <row r="170" spans="1:5" ht="15" customHeight="1" x14ac:dyDescent="0.2">
      <c r="A170" s="122" t="s">
        <v>84</v>
      </c>
      <c r="B170" s="122" t="s">
        <v>126</v>
      </c>
      <c r="C170" s="124">
        <v>65</v>
      </c>
      <c r="D170" s="123">
        <v>0</v>
      </c>
      <c r="E170" s="124">
        <v>75</v>
      </c>
    </row>
    <row r="171" spans="1:5" ht="15" customHeight="1" x14ac:dyDescent="0.2">
      <c r="A171" s="122" t="s">
        <v>84</v>
      </c>
      <c r="B171" s="122" t="s">
        <v>127</v>
      </c>
      <c r="C171" s="124">
        <v>65</v>
      </c>
      <c r="D171" s="123">
        <v>0</v>
      </c>
      <c r="E171" s="124">
        <v>75</v>
      </c>
    </row>
    <row r="172" spans="1:5" ht="15" customHeight="1" x14ac:dyDescent="0.2">
      <c r="A172" s="122" t="s">
        <v>84</v>
      </c>
      <c r="B172" s="122" t="s">
        <v>679</v>
      </c>
      <c r="C172" s="124">
        <v>65</v>
      </c>
      <c r="D172" s="123">
        <v>0</v>
      </c>
      <c r="E172" s="123">
        <v>0</v>
      </c>
    </row>
    <row r="173" spans="1:5" ht="15" customHeight="1" x14ac:dyDescent="0.2">
      <c r="A173" s="122" t="s">
        <v>84</v>
      </c>
      <c r="B173" s="122" t="s">
        <v>128</v>
      </c>
      <c r="C173" s="124">
        <v>65</v>
      </c>
      <c r="D173" s="124">
        <v>76</v>
      </c>
      <c r="E173" s="124">
        <v>82</v>
      </c>
    </row>
    <row r="174" spans="1:5" ht="15" customHeight="1" x14ac:dyDescent="0.2">
      <c r="A174" s="122" t="s">
        <v>84</v>
      </c>
      <c r="B174" s="122" t="s">
        <v>129</v>
      </c>
      <c r="C174" s="124">
        <v>65</v>
      </c>
      <c r="D174" s="123">
        <v>0</v>
      </c>
      <c r="E174" s="124">
        <v>75</v>
      </c>
    </row>
    <row r="175" spans="1:5" ht="15" customHeight="1" x14ac:dyDescent="0.2">
      <c r="A175" s="122" t="s">
        <v>84</v>
      </c>
      <c r="B175" s="122" t="s">
        <v>680</v>
      </c>
      <c r="C175" s="124">
        <v>65</v>
      </c>
      <c r="D175" s="123">
        <v>0</v>
      </c>
      <c r="E175" s="123">
        <v>0</v>
      </c>
    </row>
    <row r="176" spans="1:5" ht="15" customHeight="1" x14ac:dyDescent="0.2">
      <c r="A176" s="122" t="s">
        <v>84</v>
      </c>
      <c r="B176" s="122" t="s">
        <v>130</v>
      </c>
      <c r="C176" s="124">
        <v>65</v>
      </c>
      <c r="D176" s="124">
        <v>76</v>
      </c>
      <c r="E176" s="124">
        <v>82</v>
      </c>
    </row>
    <row r="177" spans="1:5" ht="15" customHeight="1" x14ac:dyDescent="0.2">
      <c r="A177" s="122" t="s">
        <v>84</v>
      </c>
      <c r="B177" s="122" t="s">
        <v>681</v>
      </c>
      <c r="C177" s="124">
        <v>65</v>
      </c>
      <c r="D177" s="123">
        <v>0</v>
      </c>
      <c r="E177" s="123">
        <v>0</v>
      </c>
    </row>
    <row r="178" spans="1:5" ht="15" customHeight="1" x14ac:dyDescent="0.2">
      <c r="A178" s="122" t="s">
        <v>84</v>
      </c>
      <c r="B178" s="122" t="s">
        <v>131</v>
      </c>
      <c r="C178" s="124">
        <v>65</v>
      </c>
      <c r="D178" s="123">
        <v>0</v>
      </c>
      <c r="E178" s="124">
        <v>75</v>
      </c>
    </row>
    <row r="179" spans="1:5" ht="15" customHeight="1" x14ac:dyDescent="0.2">
      <c r="A179" s="122" t="s">
        <v>84</v>
      </c>
      <c r="B179" s="122" t="s">
        <v>682</v>
      </c>
      <c r="C179" s="124">
        <v>65</v>
      </c>
      <c r="D179" s="123">
        <v>0</v>
      </c>
      <c r="E179" s="123">
        <v>0</v>
      </c>
    </row>
    <row r="180" spans="1:5" ht="15" customHeight="1" x14ac:dyDescent="0.2">
      <c r="A180" s="122" t="s">
        <v>84</v>
      </c>
      <c r="B180" s="122" t="s">
        <v>132</v>
      </c>
      <c r="C180" s="124">
        <v>65</v>
      </c>
      <c r="D180" s="123">
        <v>0</v>
      </c>
      <c r="E180" s="124">
        <v>75</v>
      </c>
    </row>
    <row r="181" spans="1:5" ht="15" customHeight="1" x14ac:dyDescent="0.2">
      <c r="A181" s="122" t="s">
        <v>84</v>
      </c>
      <c r="B181" s="122" t="s">
        <v>133</v>
      </c>
      <c r="C181" s="124">
        <v>65</v>
      </c>
      <c r="D181" s="124">
        <v>76</v>
      </c>
      <c r="E181" s="124">
        <v>82</v>
      </c>
    </row>
    <row r="182" spans="1:5" ht="15" customHeight="1" x14ac:dyDescent="0.2">
      <c r="A182" s="122" t="s">
        <v>84</v>
      </c>
      <c r="B182" s="122" t="s">
        <v>683</v>
      </c>
      <c r="C182" s="124">
        <v>65</v>
      </c>
      <c r="D182" s="123">
        <v>0</v>
      </c>
      <c r="E182" s="123">
        <v>0</v>
      </c>
    </row>
    <row r="183" spans="1:5" ht="15" customHeight="1" x14ac:dyDescent="0.2">
      <c r="A183" s="122" t="s">
        <v>84</v>
      </c>
      <c r="B183" s="122" t="s">
        <v>134</v>
      </c>
      <c r="C183" s="123">
        <v>0</v>
      </c>
      <c r="D183" s="123">
        <v>0</v>
      </c>
      <c r="E183" s="124">
        <v>33</v>
      </c>
    </row>
    <row r="184" spans="1:5" ht="15" customHeight="1" x14ac:dyDescent="0.2">
      <c r="A184" s="122" t="s">
        <v>84</v>
      </c>
      <c r="B184" s="122" t="s">
        <v>135</v>
      </c>
      <c r="C184" s="124">
        <v>65</v>
      </c>
      <c r="D184" s="123">
        <v>0</v>
      </c>
      <c r="E184" s="124">
        <v>42</v>
      </c>
    </row>
    <row r="185" spans="1:5" ht="15" customHeight="1" x14ac:dyDescent="0.2">
      <c r="A185" s="122" t="s">
        <v>84</v>
      </c>
      <c r="B185" s="122" t="s">
        <v>136</v>
      </c>
      <c r="C185" s="124">
        <v>65</v>
      </c>
      <c r="D185" s="123">
        <v>0</v>
      </c>
      <c r="E185" s="124">
        <v>75</v>
      </c>
    </row>
    <row r="186" spans="1:5" ht="15" customHeight="1" x14ac:dyDescent="0.2">
      <c r="A186" s="122" t="s">
        <v>84</v>
      </c>
      <c r="B186" s="122" t="s">
        <v>684</v>
      </c>
      <c r="C186" s="124">
        <v>65</v>
      </c>
      <c r="D186" s="123">
        <v>0</v>
      </c>
      <c r="E186" s="123">
        <v>0</v>
      </c>
    </row>
    <row r="187" spans="1:5" ht="15" customHeight="1" x14ac:dyDescent="0.2">
      <c r="A187" s="122" t="s">
        <v>84</v>
      </c>
      <c r="B187" s="122" t="s">
        <v>137</v>
      </c>
      <c r="C187" s="124">
        <v>65</v>
      </c>
      <c r="D187" s="124">
        <v>76</v>
      </c>
      <c r="E187" s="124">
        <v>82</v>
      </c>
    </row>
    <row r="188" spans="1:5" ht="15" customHeight="1" x14ac:dyDescent="0.2">
      <c r="A188" s="122" t="s">
        <v>84</v>
      </c>
      <c r="B188" s="122" t="s">
        <v>138</v>
      </c>
      <c r="C188" s="124">
        <v>65</v>
      </c>
      <c r="D188" s="124">
        <v>76</v>
      </c>
      <c r="E188" s="124">
        <v>82</v>
      </c>
    </row>
    <row r="189" spans="1:5" ht="15" customHeight="1" x14ac:dyDescent="0.2">
      <c r="A189" s="122" t="s">
        <v>84</v>
      </c>
      <c r="B189" s="122" t="s">
        <v>685</v>
      </c>
      <c r="C189" s="124">
        <v>65</v>
      </c>
      <c r="D189" s="123">
        <v>0</v>
      </c>
      <c r="E189" s="123">
        <v>0</v>
      </c>
    </row>
    <row r="190" spans="1:5" ht="15" customHeight="1" x14ac:dyDescent="0.2">
      <c r="A190" s="122" t="s">
        <v>84</v>
      </c>
      <c r="B190" s="122" t="s">
        <v>371</v>
      </c>
      <c r="C190" s="124">
        <v>65</v>
      </c>
      <c r="D190" s="124">
        <v>76</v>
      </c>
      <c r="E190" s="123">
        <v>0</v>
      </c>
    </row>
    <row r="191" spans="1:5" ht="15" customHeight="1" x14ac:dyDescent="0.2">
      <c r="A191" s="122" t="s">
        <v>84</v>
      </c>
      <c r="B191" s="122" t="s">
        <v>686</v>
      </c>
      <c r="C191" s="124">
        <v>65</v>
      </c>
      <c r="D191" s="123">
        <v>0</v>
      </c>
      <c r="E191" s="123">
        <v>0</v>
      </c>
    </row>
    <row r="192" spans="1:5" ht="15" customHeight="1" x14ac:dyDescent="0.2">
      <c r="A192" s="122" t="s">
        <v>84</v>
      </c>
      <c r="B192" s="122" t="s">
        <v>687</v>
      </c>
      <c r="C192" s="124">
        <v>65</v>
      </c>
      <c r="D192" s="123">
        <v>0</v>
      </c>
      <c r="E192" s="123">
        <v>0</v>
      </c>
    </row>
    <row r="193" spans="1:5" ht="15" customHeight="1" x14ac:dyDescent="0.2">
      <c r="A193" s="122" t="s">
        <v>139</v>
      </c>
      <c r="B193" s="122" t="s">
        <v>140</v>
      </c>
      <c r="C193" s="123">
        <v>0</v>
      </c>
      <c r="D193" s="123">
        <v>0</v>
      </c>
      <c r="E193" s="124">
        <v>75</v>
      </c>
    </row>
    <row r="194" spans="1:5" ht="15" customHeight="1" x14ac:dyDescent="0.2">
      <c r="A194" s="122" t="s">
        <v>139</v>
      </c>
      <c r="B194" s="122" t="s">
        <v>141</v>
      </c>
      <c r="C194" s="124">
        <v>65</v>
      </c>
      <c r="D194" s="124">
        <v>76</v>
      </c>
      <c r="E194" s="124">
        <v>82</v>
      </c>
    </row>
    <row r="195" spans="1:5" ht="15" customHeight="1" x14ac:dyDescent="0.2">
      <c r="A195" s="122" t="s">
        <v>139</v>
      </c>
      <c r="B195" s="122" t="s">
        <v>142</v>
      </c>
      <c r="C195" s="124">
        <v>65</v>
      </c>
      <c r="D195" s="124">
        <v>76</v>
      </c>
      <c r="E195" s="124">
        <v>82</v>
      </c>
    </row>
    <row r="196" spans="1:5" ht="15" customHeight="1" x14ac:dyDescent="0.2">
      <c r="A196" s="122" t="s">
        <v>139</v>
      </c>
      <c r="B196" s="122" t="s">
        <v>143</v>
      </c>
      <c r="C196" s="124">
        <v>65</v>
      </c>
      <c r="D196" s="124">
        <v>76</v>
      </c>
      <c r="E196" s="124">
        <v>82</v>
      </c>
    </row>
    <row r="197" spans="1:5" ht="15" customHeight="1" x14ac:dyDescent="0.2">
      <c r="A197" s="122" t="s">
        <v>139</v>
      </c>
      <c r="B197" s="122" t="s">
        <v>144</v>
      </c>
      <c r="C197" s="124">
        <v>65</v>
      </c>
      <c r="D197" s="124">
        <v>76</v>
      </c>
      <c r="E197" s="124">
        <v>82</v>
      </c>
    </row>
    <row r="198" spans="1:5" ht="15" customHeight="1" x14ac:dyDescent="0.2">
      <c r="A198" s="122" t="s">
        <v>139</v>
      </c>
      <c r="B198" s="122" t="s">
        <v>145</v>
      </c>
      <c r="C198" s="124">
        <v>65</v>
      </c>
      <c r="D198" s="124">
        <v>76</v>
      </c>
      <c r="E198" s="124">
        <v>82</v>
      </c>
    </row>
    <row r="199" spans="1:5" ht="15" customHeight="1" x14ac:dyDescent="0.2">
      <c r="A199" s="122" t="s">
        <v>139</v>
      </c>
      <c r="B199" s="122" t="s">
        <v>146</v>
      </c>
      <c r="C199" s="124">
        <v>65</v>
      </c>
      <c r="D199" s="124">
        <v>76</v>
      </c>
      <c r="E199" s="124">
        <v>82</v>
      </c>
    </row>
    <row r="200" spans="1:5" ht="15" customHeight="1" x14ac:dyDescent="0.2">
      <c r="A200" s="122" t="s">
        <v>139</v>
      </c>
      <c r="B200" s="122" t="s">
        <v>147</v>
      </c>
      <c r="C200" s="124">
        <v>65</v>
      </c>
      <c r="D200" s="124">
        <v>76</v>
      </c>
      <c r="E200" s="124">
        <v>82</v>
      </c>
    </row>
    <row r="201" spans="1:5" ht="15" customHeight="1" x14ac:dyDescent="0.2">
      <c r="A201" s="122" t="s">
        <v>139</v>
      </c>
      <c r="B201" s="122" t="s">
        <v>148</v>
      </c>
      <c r="C201" s="124">
        <v>65</v>
      </c>
      <c r="D201" s="123">
        <v>0</v>
      </c>
      <c r="E201" s="124">
        <v>75</v>
      </c>
    </row>
    <row r="202" spans="1:5" ht="15" customHeight="1" x14ac:dyDescent="0.2">
      <c r="A202" s="122" t="s">
        <v>139</v>
      </c>
      <c r="B202" s="122" t="s">
        <v>149</v>
      </c>
      <c r="C202" s="124">
        <v>65</v>
      </c>
      <c r="D202" s="124">
        <v>76</v>
      </c>
      <c r="E202" s="124">
        <v>82</v>
      </c>
    </row>
    <row r="203" spans="1:5" ht="15" customHeight="1" x14ac:dyDescent="0.2">
      <c r="A203" s="122" t="s">
        <v>139</v>
      </c>
      <c r="B203" s="122" t="s">
        <v>150</v>
      </c>
      <c r="C203" s="124">
        <v>65</v>
      </c>
      <c r="D203" s="123">
        <v>0</v>
      </c>
      <c r="E203" s="124">
        <v>75</v>
      </c>
    </row>
    <row r="204" spans="1:5" ht="15" customHeight="1" x14ac:dyDescent="0.2">
      <c r="A204" s="122" t="s">
        <v>139</v>
      </c>
      <c r="B204" s="122" t="s">
        <v>151</v>
      </c>
      <c r="C204" s="124">
        <v>65</v>
      </c>
      <c r="D204" s="123">
        <v>0</v>
      </c>
      <c r="E204" s="124">
        <v>75</v>
      </c>
    </row>
    <row r="205" spans="1:5" ht="15" customHeight="1" x14ac:dyDescent="0.2">
      <c r="A205" s="122" t="s">
        <v>139</v>
      </c>
      <c r="B205" s="122" t="s">
        <v>152</v>
      </c>
      <c r="C205" s="124">
        <v>65</v>
      </c>
      <c r="D205" s="123">
        <v>0</v>
      </c>
      <c r="E205" s="124">
        <v>75</v>
      </c>
    </row>
    <row r="206" spans="1:5" ht="15" customHeight="1" x14ac:dyDescent="0.2">
      <c r="A206" s="122" t="s">
        <v>139</v>
      </c>
      <c r="B206" s="122" t="s">
        <v>153</v>
      </c>
      <c r="C206" s="124">
        <v>65</v>
      </c>
      <c r="D206" s="124">
        <v>76</v>
      </c>
      <c r="E206" s="124">
        <v>82</v>
      </c>
    </row>
    <row r="207" spans="1:5" ht="15" customHeight="1" x14ac:dyDescent="0.2">
      <c r="A207" s="122" t="s">
        <v>139</v>
      </c>
      <c r="B207" s="122" t="s">
        <v>154</v>
      </c>
      <c r="C207" s="124">
        <v>65</v>
      </c>
      <c r="D207" s="124">
        <v>76</v>
      </c>
      <c r="E207" s="124">
        <v>82</v>
      </c>
    </row>
    <row r="208" spans="1:5" ht="15" customHeight="1" x14ac:dyDescent="0.2">
      <c r="A208" s="122" t="s">
        <v>139</v>
      </c>
      <c r="B208" s="122" t="s">
        <v>155</v>
      </c>
      <c r="C208" s="124">
        <v>65</v>
      </c>
      <c r="D208" s="124">
        <v>76</v>
      </c>
      <c r="E208" s="124">
        <v>82</v>
      </c>
    </row>
    <row r="209" spans="1:5" ht="15" customHeight="1" x14ac:dyDescent="0.2">
      <c r="A209" s="122" t="s">
        <v>139</v>
      </c>
      <c r="B209" s="122" t="s">
        <v>156</v>
      </c>
      <c r="C209" s="124">
        <v>65</v>
      </c>
      <c r="D209" s="124">
        <v>76</v>
      </c>
      <c r="E209" s="124">
        <v>82</v>
      </c>
    </row>
    <row r="210" spans="1:5" ht="15" customHeight="1" x14ac:dyDescent="0.2">
      <c r="A210" s="122" t="s">
        <v>139</v>
      </c>
      <c r="B210" s="122" t="s">
        <v>157</v>
      </c>
      <c r="C210" s="124">
        <v>65</v>
      </c>
      <c r="D210" s="124">
        <v>76</v>
      </c>
      <c r="E210" s="124">
        <v>82</v>
      </c>
    </row>
    <row r="211" spans="1:5" ht="15" customHeight="1" x14ac:dyDescent="0.2">
      <c r="A211" s="122" t="s">
        <v>139</v>
      </c>
      <c r="B211" s="122" t="s">
        <v>158</v>
      </c>
      <c r="C211" s="124">
        <v>65</v>
      </c>
      <c r="D211" s="123">
        <v>0</v>
      </c>
      <c r="E211" s="124">
        <v>75</v>
      </c>
    </row>
    <row r="212" spans="1:5" ht="15" customHeight="1" x14ac:dyDescent="0.2">
      <c r="A212" s="122" t="s">
        <v>139</v>
      </c>
      <c r="B212" s="122" t="s">
        <v>159</v>
      </c>
      <c r="C212" s="123">
        <v>0</v>
      </c>
      <c r="D212" s="123">
        <v>0</v>
      </c>
      <c r="E212" s="124">
        <v>75</v>
      </c>
    </row>
    <row r="213" spans="1:5" ht="15" customHeight="1" x14ac:dyDescent="0.2">
      <c r="A213" s="122" t="s">
        <v>139</v>
      </c>
      <c r="B213" s="122" t="s">
        <v>160</v>
      </c>
      <c r="C213" s="124">
        <v>65</v>
      </c>
      <c r="D213" s="124">
        <v>76</v>
      </c>
      <c r="E213" s="124">
        <v>82</v>
      </c>
    </row>
    <row r="214" spans="1:5" ht="15" customHeight="1" x14ac:dyDescent="0.2">
      <c r="A214" s="122" t="s">
        <v>139</v>
      </c>
      <c r="B214" s="122" t="s">
        <v>161</v>
      </c>
      <c r="C214" s="124">
        <v>65</v>
      </c>
      <c r="D214" s="123">
        <v>0</v>
      </c>
      <c r="E214" s="124">
        <v>75</v>
      </c>
    </row>
    <row r="215" spans="1:5" ht="15" customHeight="1" x14ac:dyDescent="0.2">
      <c r="A215" s="122" t="s">
        <v>139</v>
      </c>
      <c r="B215" s="122" t="s">
        <v>162</v>
      </c>
      <c r="C215" s="124">
        <v>65</v>
      </c>
      <c r="D215" s="124">
        <v>76</v>
      </c>
      <c r="E215" s="124">
        <v>82</v>
      </c>
    </row>
    <row r="216" spans="1:5" ht="15" customHeight="1" x14ac:dyDescent="0.2">
      <c r="A216" s="122" t="s">
        <v>139</v>
      </c>
      <c r="B216" s="122" t="s">
        <v>163</v>
      </c>
      <c r="C216" s="124">
        <v>65</v>
      </c>
      <c r="D216" s="124">
        <v>76</v>
      </c>
      <c r="E216" s="124">
        <v>82</v>
      </c>
    </row>
    <row r="217" spans="1:5" ht="15" customHeight="1" x14ac:dyDescent="0.2">
      <c r="A217" s="122" t="s">
        <v>139</v>
      </c>
      <c r="B217" s="122" t="s">
        <v>164</v>
      </c>
      <c r="C217" s="124">
        <v>65</v>
      </c>
      <c r="D217" s="124">
        <v>76</v>
      </c>
      <c r="E217" s="124">
        <v>82</v>
      </c>
    </row>
    <row r="218" spans="1:5" ht="15" customHeight="1" x14ac:dyDescent="0.2">
      <c r="A218" s="122" t="s">
        <v>139</v>
      </c>
      <c r="B218" s="122" t="s">
        <v>165</v>
      </c>
      <c r="C218" s="123">
        <v>0</v>
      </c>
      <c r="D218" s="123">
        <v>0</v>
      </c>
      <c r="E218" s="124">
        <v>75</v>
      </c>
    </row>
    <row r="219" spans="1:5" ht="15" customHeight="1" x14ac:dyDescent="0.2">
      <c r="A219" s="122" t="s">
        <v>139</v>
      </c>
      <c r="B219" s="122" t="s">
        <v>166</v>
      </c>
      <c r="C219" s="124">
        <v>65</v>
      </c>
      <c r="D219" s="124">
        <v>76</v>
      </c>
      <c r="E219" s="124">
        <v>82</v>
      </c>
    </row>
    <row r="220" spans="1:5" ht="15" customHeight="1" x14ac:dyDescent="0.2">
      <c r="A220" s="122" t="s">
        <v>139</v>
      </c>
      <c r="B220" s="122" t="s">
        <v>167</v>
      </c>
      <c r="C220" s="124">
        <v>65</v>
      </c>
      <c r="D220" s="123">
        <v>0</v>
      </c>
      <c r="E220" s="124">
        <v>75</v>
      </c>
    </row>
    <row r="221" spans="1:5" ht="15" customHeight="1" x14ac:dyDescent="0.2">
      <c r="A221" s="122" t="s">
        <v>139</v>
      </c>
      <c r="B221" s="122" t="s">
        <v>405</v>
      </c>
      <c r="C221" s="124">
        <v>65</v>
      </c>
      <c r="D221" s="124">
        <v>76</v>
      </c>
      <c r="E221" s="123">
        <v>0</v>
      </c>
    </row>
    <row r="222" spans="1:5" ht="15" customHeight="1" x14ac:dyDescent="0.2">
      <c r="A222" s="122" t="s">
        <v>139</v>
      </c>
      <c r="B222" s="122" t="s">
        <v>688</v>
      </c>
      <c r="C222" s="124">
        <v>65</v>
      </c>
      <c r="D222" s="124">
        <v>76</v>
      </c>
      <c r="E222" s="123">
        <v>0</v>
      </c>
    </row>
    <row r="223" spans="1:5" ht="15" customHeight="1" x14ac:dyDescent="0.2">
      <c r="A223" s="122" t="s">
        <v>139</v>
      </c>
      <c r="B223" s="122" t="s">
        <v>168</v>
      </c>
      <c r="C223" s="124">
        <v>65</v>
      </c>
      <c r="D223" s="124">
        <v>76</v>
      </c>
      <c r="E223" s="124">
        <v>82</v>
      </c>
    </row>
    <row r="224" spans="1:5" ht="15" customHeight="1" x14ac:dyDescent="0.2">
      <c r="A224" s="122" t="s">
        <v>169</v>
      </c>
      <c r="B224" s="122" t="s">
        <v>170</v>
      </c>
      <c r="C224" s="124">
        <v>63</v>
      </c>
      <c r="D224" s="124">
        <v>65</v>
      </c>
      <c r="E224" s="124">
        <v>157</v>
      </c>
    </row>
    <row r="225" spans="1:5" ht="15" customHeight="1" x14ac:dyDescent="0.2">
      <c r="A225" s="122" t="s">
        <v>169</v>
      </c>
      <c r="B225" s="122" t="s">
        <v>171</v>
      </c>
      <c r="C225" s="124">
        <v>65</v>
      </c>
      <c r="D225" s="124">
        <v>43</v>
      </c>
      <c r="E225" s="124">
        <v>75</v>
      </c>
    </row>
    <row r="226" spans="1:5" ht="15" customHeight="1" x14ac:dyDescent="0.2">
      <c r="A226" s="122" t="s">
        <v>169</v>
      </c>
      <c r="B226" s="122" t="s">
        <v>172</v>
      </c>
      <c r="C226" s="123">
        <v>0</v>
      </c>
      <c r="D226" s="123">
        <v>0</v>
      </c>
      <c r="E226" s="124">
        <v>75</v>
      </c>
    </row>
    <row r="227" spans="1:5" ht="15" customHeight="1" x14ac:dyDescent="0.2">
      <c r="A227" s="122" t="s">
        <v>169</v>
      </c>
      <c r="B227" s="122" t="s">
        <v>173</v>
      </c>
      <c r="C227" s="123">
        <v>0</v>
      </c>
      <c r="D227" s="123">
        <v>0</v>
      </c>
      <c r="E227" s="124">
        <v>75</v>
      </c>
    </row>
    <row r="228" spans="1:5" ht="15" customHeight="1" x14ac:dyDescent="0.2">
      <c r="A228" s="122" t="s">
        <v>169</v>
      </c>
      <c r="B228" s="122" t="s">
        <v>174</v>
      </c>
      <c r="C228" s="123">
        <v>0</v>
      </c>
      <c r="D228" s="124">
        <v>45</v>
      </c>
      <c r="E228" s="124">
        <v>73</v>
      </c>
    </row>
    <row r="229" spans="1:5" ht="15" customHeight="1" x14ac:dyDescent="0.2">
      <c r="A229" s="122" t="s">
        <v>169</v>
      </c>
      <c r="B229" s="122" t="s">
        <v>175</v>
      </c>
      <c r="C229" s="123">
        <v>0</v>
      </c>
      <c r="D229" s="123">
        <v>0</v>
      </c>
      <c r="E229" s="124">
        <v>75</v>
      </c>
    </row>
    <row r="230" spans="1:5" ht="15" customHeight="1" x14ac:dyDescent="0.2">
      <c r="A230" s="122" t="s">
        <v>169</v>
      </c>
      <c r="B230" s="122" t="s">
        <v>176</v>
      </c>
      <c r="C230" s="123">
        <v>0</v>
      </c>
      <c r="D230" s="123">
        <v>0</v>
      </c>
      <c r="E230" s="124">
        <v>75</v>
      </c>
    </row>
    <row r="231" spans="1:5" ht="15" customHeight="1" x14ac:dyDescent="0.2">
      <c r="A231" s="122" t="s">
        <v>169</v>
      </c>
      <c r="B231" s="122" t="s">
        <v>177</v>
      </c>
      <c r="C231" s="124">
        <v>65</v>
      </c>
      <c r="D231" s="124">
        <v>67</v>
      </c>
      <c r="E231" s="124">
        <v>82</v>
      </c>
    </row>
    <row r="232" spans="1:5" ht="15" customHeight="1" x14ac:dyDescent="0.2">
      <c r="A232" s="122" t="s">
        <v>169</v>
      </c>
      <c r="B232" s="122" t="s">
        <v>178</v>
      </c>
      <c r="C232" s="124">
        <v>65</v>
      </c>
      <c r="D232" s="124">
        <v>43</v>
      </c>
      <c r="E232" s="124">
        <v>75</v>
      </c>
    </row>
    <row r="233" spans="1:5" ht="15" customHeight="1" x14ac:dyDescent="0.2">
      <c r="A233" s="122" t="s">
        <v>169</v>
      </c>
      <c r="B233" s="122" t="s">
        <v>179</v>
      </c>
      <c r="C233" s="124">
        <v>65</v>
      </c>
      <c r="D233" s="124">
        <v>67</v>
      </c>
      <c r="E233" s="124">
        <v>82</v>
      </c>
    </row>
    <row r="234" spans="1:5" ht="15" customHeight="1" x14ac:dyDescent="0.2">
      <c r="A234" s="122" t="s">
        <v>169</v>
      </c>
      <c r="B234" s="122" t="s">
        <v>180</v>
      </c>
      <c r="C234" s="123">
        <v>0</v>
      </c>
      <c r="D234" s="123">
        <v>0</v>
      </c>
      <c r="E234" s="124">
        <v>75</v>
      </c>
    </row>
    <row r="235" spans="1:5" ht="15" customHeight="1" x14ac:dyDescent="0.2">
      <c r="A235" s="122" t="s">
        <v>169</v>
      </c>
      <c r="B235" s="122" t="s">
        <v>181</v>
      </c>
      <c r="C235" s="123">
        <v>0</v>
      </c>
      <c r="D235" s="123">
        <v>0</v>
      </c>
      <c r="E235" s="124">
        <v>72</v>
      </c>
    </row>
    <row r="236" spans="1:5" ht="15" customHeight="1" x14ac:dyDescent="0.2">
      <c r="A236" s="122" t="s">
        <v>169</v>
      </c>
      <c r="B236" s="122" t="s">
        <v>182</v>
      </c>
      <c r="C236" s="123">
        <v>0</v>
      </c>
      <c r="D236" s="123">
        <v>0</v>
      </c>
      <c r="E236" s="124">
        <v>72</v>
      </c>
    </row>
    <row r="237" spans="1:5" ht="15" customHeight="1" x14ac:dyDescent="0.2">
      <c r="A237" s="122" t="s">
        <v>169</v>
      </c>
      <c r="B237" s="122" t="s">
        <v>183</v>
      </c>
      <c r="C237" s="123">
        <v>0</v>
      </c>
      <c r="D237" s="123">
        <v>0</v>
      </c>
      <c r="E237" s="124">
        <v>75</v>
      </c>
    </row>
    <row r="238" spans="1:5" ht="15" customHeight="1" x14ac:dyDescent="0.2">
      <c r="A238" s="122" t="s">
        <v>689</v>
      </c>
      <c r="B238" s="122" t="s">
        <v>690</v>
      </c>
      <c r="C238" s="123">
        <v>0</v>
      </c>
      <c r="D238" s="124">
        <v>38</v>
      </c>
      <c r="E238" s="123">
        <v>0</v>
      </c>
    </row>
    <row r="239" spans="1:5" x14ac:dyDescent="0.2">
      <c r="C239" s="18"/>
      <c r="D239" s="18"/>
    </row>
    <row r="240" spans="1:5" x14ac:dyDescent="0.2">
      <c r="A240" s="18" t="s">
        <v>184</v>
      </c>
    </row>
    <row r="241" spans="1:1" x14ac:dyDescent="0.2">
      <c r="A241" s="18" t="s">
        <v>185</v>
      </c>
    </row>
    <row r="242" spans="1:1" x14ac:dyDescent="0.2">
      <c r="A242" s="18" t="s">
        <v>186</v>
      </c>
    </row>
    <row r="243" spans="1:1" x14ac:dyDescent="0.2">
      <c r="A243" s="18" t="s">
        <v>691</v>
      </c>
    </row>
  </sheetData>
  <sortState ref="A240:A243">
    <sortCondition ref="A240"/>
  </sortState>
  <mergeCells count="5">
    <mergeCell ref="C4:E4"/>
    <mergeCell ref="A1:E1"/>
    <mergeCell ref="A2:E2"/>
    <mergeCell ref="A4:A5"/>
    <mergeCell ref="B4:B5"/>
  </mergeCells>
  <printOptions horizontalCentered="1"/>
  <pageMargins left="0.7" right="0.7" top="0.75" bottom="0.75" header="0.3" footer="0.3"/>
  <pageSetup scale="80" orientation="portrait" r:id="rId1"/>
  <headerFooter>
    <oddFooter>&amp;C&amp;"Verdana,Regular"&amp;9Page &amp;P of &amp;N&amp;R&amp;"Verdana,Regular"&amp;9Ramboll Environ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I8" sqref="I8"/>
    </sheetView>
  </sheetViews>
  <sheetFormatPr defaultColWidth="9.109375" defaultRowHeight="11.4" x14ac:dyDescent="0.2"/>
  <cols>
    <col min="1" max="1" width="19.44140625" style="18" customWidth="1"/>
    <col min="2" max="2" width="19.6640625" style="26" customWidth="1"/>
    <col min="3" max="3" width="13" style="26" customWidth="1"/>
    <col min="4" max="7" width="14.6640625" style="21" customWidth="1"/>
    <col min="8" max="16384" width="9.109375" style="18"/>
  </cols>
  <sheetData>
    <row r="1" spans="1:7" ht="12" x14ac:dyDescent="0.25">
      <c r="A1" s="175" t="s">
        <v>716</v>
      </c>
      <c r="B1" s="175"/>
      <c r="C1" s="175"/>
      <c r="D1" s="175"/>
      <c r="E1" s="175"/>
      <c r="F1" s="175"/>
      <c r="G1" s="175"/>
    </row>
    <row r="2" spans="1:7" x14ac:dyDescent="0.2">
      <c r="A2" s="175" t="s">
        <v>0</v>
      </c>
      <c r="B2" s="175"/>
      <c r="C2" s="175"/>
      <c r="D2" s="175"/>
      <c r="E2" s="175"/>
      <c r="F2" s="175"/>
      <c r="G2" s="175"/>
    </row>
    <row r="4" spans="1:7" s="22" customFormat="1" ht="25.5" customHeight="1" x14ac:dyDescent="0.3">
      <c r="A4" s="183" t="s">
        <v>1</v>
      </c>
      <c r="B4" s="184" t="s">
        <v>187</v>
      </c>
      <c r="C4" s="185" t="s">
        <v>188</v>
      </c>
      <c r="D4" s="182" t="s">
        <v>189</v>
      </c>
      <c r="E4" s="182"/>
      <c r="F4" s="182" t="s">
        <v>190</v>
      </c>
      <c r="G4" s="182"/>
    </row>
    <row r="5" spans="1:7" s="22" customFormat="1" ht="25.5" customHeight="1" x14ac:dyDescent="0.3">
      <c r="A5" s="183"/>
      <c r="B5" s="184"/>
      <c r="C5" s="186"/>
      <c r="D5" s="110" t="s">
        <v>191</v>
      </c>
      <c r="E5" s="110" t="s">
        <v>192</v>
      </c>
      <c r="F5" s="110" t="s">
        <v>191</v>
      </c>
      <c r="G5" s="110" t="s">
        <v>192</v>
      </c>
    </row>
    <row r="6" spans="1:7" s="22" customFormat="1" ht="25.5" customHeight="1" x14ac:dyDescent="0.3">
      <c r="A6" s="23" t="s">
        <v>3</v>
      </c>
      <c r="B6" s="24">
        <v>8290</v>
      </c>
      <c r="C6" s="25" t="s">
        <v>193</v>
      </c>
      <c r="D6" s="25">
        <v>1.52E-2</v>
      </c>
      <c r="E6" s="25">
        <v>2.0099999999999998</v>
      </c>
      <c r="F6" s="25">
        <v>1.19</v>
      </c>
      <c r="G6" s="25">
        <v>37.700000000000003</v>
      </c>
    </row>
    <row r="7" spans="1:7" s="22" customFormat="1" ht="25.5" customHeight="1" x14ac:dyDescent="0.3">
      <c r="A7" s="23" t="s">
        <v>29</v>
      </c>
      <c r="B7" s="24" t="s">
        <v>195</v>
      </c>
      <c r="C7" s="25" t="s">
        <v>196</v>
      </c>
      <c r="D7" s="27">
        <v>9.9999997764825804E-3</v>
      </c>
      <c r="E7" s="25">
        <v>0.01</v>
      </c>
      <c r="F7" s="27">
        <v>1.9999999552965199E-2</v>
      </c>
      <c r="G7" s="25">
        <v>0.02</v>
      </c>
    </row>
    <row r="8" spans="1:7" s="22" customFormat="1" ht="25.5" customHeight="1" x14ac:dyDescent="0.3">
      <c r="A8" s="23" t="s">
        <v>29</v>
      </c>
      <c r="B8" s="24" t="s">
        <v>197</v>
      </c>
      <c r="C8" s="25" t="s">
        <v>196</v>
      </c>
      <c r="D8" s="25">
        <v>2.5000000000000001E-2</v>
      </c>
      <c r="E8" s="25">
        <v>1</v>
      </c>
      <c r="F8" s="25">
        <v>0.05</v>
      </c>
      <c r="G8" s="25">
        <v>5</v>
      </c>
    </row>
    <row r="9" spans="1:7" s="22" customFormat="1" ht="25.5" customHeight="1" x14ac:dyDescent="0.3">
      <c r="A9" s="23" t="s">
        <v>53</v>
      </c>
      <c r="B9" s="24" t="s">
        <v>198</v>
      </c>
      <c r="C9" s="25" t="s">
        <v>199</v>
      </c>
      <c r="D9" s="25">
        <v>1</v>
      </c>
      <c r="E9" s="25">
        <v>1</v>
      </c>
      <c r="F9" s="25">
        <v>3</v>
      </c>
      <c r="G9" s="25">
        <v>3</v>
      </c>
    </row>
    <row r="10" spans="1:7" s="22" customFormat="1" ht="25.5" customHeight="1" x14ac:dyDescent="0.3">
      <c r="A10" s="23" t="s">
        <v>58</v>
      </c>
      <c r="B10" s="24" t="s">
        <v>200</v>
      </c>
      <c r="C10" s="25" t="s">
        <v>199</v>
      </c>
      <c r="D10" s="25">
        <v>1</v>
      </c>
      <c r="E10" s="25">
        <v>1</v>
      </c>
      <c r="F10" s="25">
        <v>5</v>
      </c>
      <c r="G10" s="25">
        <v>5</v>
      </c>
    </row>
    <row r="11" spans="1:7" s="22" customFormat="1" ht="25.5" customHeight="1" x14ac:dyDescent="0.3">
      <c r="A11" s="23" t="s">
        <v>84</v>
      </c>
      <c r="B11" s="24" t="s">
        <v>200</v>
      </c>
      <c r="C11" s="25" t="s">
        <v>199</v>
      </c>
      <c r="D11" s="25">
        <v>1</v>
      </c>
      <c r="E11" s="25">
        <v>1</v>
      </c>
      <c r="F11" s="25">
        <v>5</v>
      </c>
      <c r="G11" s="25">
        <v>5</v>
      </c>
    </row>
    <row r="12" spans="1:7" s="22" customFormat="1" ht="25.5" customHeight="1" x14ac:dyDescent="0.3">
      <c r="A12" s="23" t="s">
        <v>139</v>
      </c>
      <c r="B12" s="24" t="s">
        <v>200</v>
      </c>
      <c r="C12" s="25" t="s">
        <v>199</v>
      </c>
      <c r="D12" s="25">
        <v>1</v>
      </c>
      <c r="E12" s="25">
        <v>5</v>
      </c>
      <c r="F12" s="25">
        <v>5</v>
      </c>
      <c r="G12" s="25">
        <v>10</v>
      </c>
    </row>
    <row r="14" spans="1:7" x14ac:dyDescent="0.2">
      <c r="A14" s="18" t="s">
        <v>201</v>
      </c>
    </row>
    <row r="15" spans="1:7" x14ac:dyDescent="0.2">
      <c r="A15" s="18" t="s">
        <v>184</v>
      </c>
    </row>
    <row r="16" spans="1:7" x14ac:dyDescent="0.2">
      <c r="A16" s="18" t="s">
        <v>202</v>
      </c>
    </row>
    <row r="17" spans="1:1" x14ac:dyDescent="0.2">
      <c r="A17" s="18" t="s">
        <v>203</v>
      </c>
    </row>
    <row r="18" spans="1:1" x14ac:dyDescent="0.2">
      <c r="A18" s="18" t="s">
        <v>717</v>
      </c>
    </row>
    <row r="19" spans="1:1" x14ac:dyDescent="0.2">
      <c r="A19" s="18" t="s">
        <v>186</v>
      </c>
    </row>
  </sheetData>
  <sortState ref="A14:A19">
    <sortCondition ref="A14"/>
  </sortState>
  <mergeCells count="7">
    <mergeCell ref="A1:G1"/>
    <mergeCell ref="D4:E4"/>
    <mergeCell ref="F4:G4"/>
    <mergeCell ref="A4:A5"/>
    <mergeCell ref="B4:B5"/>
    <mergeCell ref="A2:G2"/>
    <mergeCell ref="C4:C5"/>
  </mergeCells>
  <printOptions horizontalCentered="1"/>
  <pageMargins left="0.7" right="0.7" top="0.75" bottom="0.75" header="0.3" footer="0.3"/>
  <pageSetup scale="85" orientation="landscape" r:id="rId1"/>
  <headerFooter>
    <oddFooter>&amp;C&amp;"Verdana,Regular"&amp;9Page &amp;P of &amp;N&amp;R&amp;"Verdana,Regular"&amp;9Ramboll Environ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zoomScaleNormal="100" workbookViewId="0">
      <selection activeCell="F9" sqref="F9"/>
    </sheetView>
  </sheetViews>
  <sheetFormatPr defaultColWidth="9.109375" defaultRowHeight="11.4" x14ac:dyDescent="0.2"/>
  <cols>
    <col min="1" max="1" width="18.5546875" style="36" customWidth="1"/>
    <col min="2" max="2" width="82.5546875" style="35" customWidth="1"/>
    <col min="3" max="16384" width="9.109375" style="28"/>
  </cols>
  <sheetData>
    <row r="1" spans="1:2" x14ac:dyDescent="0.2">
      <c r="A1" s="187" t="s">
        <v>709</v>
      </c>
      <c r="B1" s="187"/>
    </row>
    <row r="2" spans="1:2" s="18" customFormat="1" x14ac:dyDescent="0.2">
      <c r="A2" s="175" t="s">
        <v>0</v>
      </c>
      <c r="B2" s="175"/>
    </row>
    <row r="3" spans="1:2" x14ac:dyDescent="0.2">
      <c r="A3" s="29"/>
      <c r="B3" s="30"/>
    </row>
    <row r="4" spans="1:2" ht="36.75" customHeight="1" x14ac:dyDescent="0.2">
      <c r="A4" s="31" t="s">
        <v>1</v>
      </c>
      <c r="B4" s="31" t="s">
        <v>204</v>
      </c>
    </row>
    <row r="5" spans="1:2" ht="28.5" customHeight="1" x14ac:dyDescent="0.2">
      <c r="A5" s="32" t="s">
        <v>727</v>
      </c>
      <c r="B5" s="32" t="s">
        <v>205</v>
      </c>
    </row>
    <row r="6" spans="1:2" ht="28.5" customHeight="1" x14ac:dyDescent="0.2">
      <c r="A6" s="32" t="s">
        <v>730</v>
      </c>
      <c r="B6" s="32" t="s">
        <v>743</v>
      </c>
    </row>
    <row r="7" spans="1:2" ht="28.5" customHeight="1" x14ac:dyDescent="0.2">
      <c r="A7" s="32" t="s">
        <v>693</v>
      </c>
      <c r="B7" s="32" t="s">
        <v>694</v>
      </c>
    </row>
    <row r="8" spans="1:2" ht="28.5" customHeight="1" x14ac:dyDescent="0.2">
      <c r="A8" s="32" t="s">
        <v>206</v>
      </c>
      <c r="B8" s="32" t="s">
        <v>207</v>
      </c>
    </row>
    <row r="9" spans="1:2" ht="28.5" customHeight="1" x14ac:dyDescent="0.2">
      <c r="A9" s="32" t="s">
        <v>208</v>
      </c>
      <c r="B9" s="32" t="s">
        <v>209</v>
      </c>
    </row>
    <row r="10" spans="1:2" ht="28.5" customHeight="1" x14ac:dyDescent="0.2">
      <c r="A10" s="32" t="s">
        <v>210</v>
      </c>
      <c r="B10" s="32" t="s">
        <v>211</v>
      </c>
    </row>
    <row r="11" spans="1:2" ht="28.5" customHeight="1" x14ac:dyDescent="0.2">
      <c r="A11" s="32" t="s">
        <v>726</v>
      </c>
      <c r="B11" s="32" t="s">
        <v>212</v>
      </c>
    </row>
    <row r="12" spans="1:2" ht="28.5" customHeight="1" x14ac:dyDescent="0.2">
      <c r="A12" s="32" t="s">
        <v>746</v>
      </c>
      <c r="B12" s="32" t="s">
        <v>749</v>
      </c>
    </row>
    <row r="13" spans="1:2" ht="28.5" customHeight="1" x14ac:dyDescent="0.2">
      <c r="A13" s="32" t="s">
        <v>213</v>
      </c>
      <c r="B13" s="32" t="s">
        <v>214</v>
      </c>
    </row>
    <row r="14" spans="1:2" x14ac:dyDescent="0.2">
      <c r="A14" s="33"/>
      <c r="B14" s="33"/>
    </row>
    <row r="15" spans="1:2" x14ac:dyDescent="0.2">
      <c r="A15" s="34" t="s">
        <v>741</v>
      </c>
      <c r="B15" s="34"/>
    </row>
    <row r="16" spans="1:2" x14ac:dyDescent="0.2">
      <c r="A16" s="34" t="s">
        <v>742</v>
      </c>
      <c r="B16" s="34"/>
    </row>
    <row r="17" spans="1:2" ht="24.6" customHeight="1" x14ac:dyDescent="0.2">
      <c r="A17" s="188" t="s">
        <v>745</v>
      </c>
      <c r="B17" s="188"/>
    </row>
    <row r="18" spans="1:2" x14ac:dyDescent="0.2">
      <c r="A18" s="188" t="s">
        <v>744</v>
      </c>
      <c r="B18" s="188"/>
    </row>
    <row r="19" spans="1:2" x14ac:dyDescent="0.2">
      <c r="A19" s="34" t="s">
        <v>718</v>
      </c>
    </row>
    <row r="20" spans="1:2" x14ac:dyDescent="0.2">
      <c r="A20" s="34" t="s">
        <v>719</v>
      </c>
    </row>
    <row r="21" spans="1:2" x14ac:dyDescent="0.2">
      <c r="A21" s="34" t="s">
        <v>720</v>
      </c>
    </row>
    <row r="22" spans="1:2" x14ac:dyDescent="0.2">
      <c r="A22" s="34" t="s">
        <v>215</v>
      </c>
    </row>
    <row r="23" spans="1:2" x14ac:dyDescent="0.2">
      <c r="A23" s="34" t="s">
        <v>216</v>
      </c>
    </row>
    <row r="24" spans="1:2" x14ac:dyDescent="0.2">
      <c r="A24" s="34" t="s">
        <v>728</v>
      </c>
    </row>
    <row r="25" spans="1:2" x14ac:dyDescent="0.2">
      <c r="A25" s="34" t="s">
        <v>729</v>
      </c>
    </row>
    <row r="26" spans="1:2" x14ac:dyDescent="0.2">
      <c r="A26" s="34" t="s">
        <v>217</v>
      </c>
    </row>
    <row r="27" spans="1:2" x14ac:dyDescent="0.2">
      <c r="A27" s="34" t="s">
        <v>717</v>
      </c>
    </row>
    <row r="28" spans="1:2" x14ac:dyDescent="0.2">
      <c r="A28" s="34" t="s">
        <v>186</v>
      </c>
    </row>
    <row r="29" spans="1:2" x14ac:dyDescent="0.2">
      <c r="A29" s="34" t="s">
        <v>731</v>
      </c>
    </row>
    <row r="30" spans="1:2" x14ac:dyDescent="0.2">
      <c r="A30" s="148" t="s">
        <v>691</v>
      </c>
    </row>
  </sheetData>
  <sortState ref="A16:A26">
    <sortCondition ref="A16"/>
  </sortState>
  <mergeCells count="4">
    <mergeCell ref="A2:B2"/>
    <mergeCell ref="A1:B1"/>
    <mergeCell ref="A17:B17"/>
    <mergeCell ref="A18:B18"/>
  </mergeCells>
  <printOptions horizontalCentered="1"/>
  <pageMargins left="0.7" right="0.7" top="0.75" bottom="0.75" header="0.3" footer="0.3"/>
  <pageSetup scale="80" orientation="landscape" r:id="rId1"/>
  <headerFooter>
    <oddFooter>&amp;C&amp;"Verdana,Regular"&amp;9Page &amp;P of &amp;N&amp;R&amp;"Verdana,Regular"&amp;9Ramboll Environ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opLeftCell="B4" zoomScaleNormal="100" zoomScaleSheetLayoutView="70" workbookViewId="0">
      <selection activeCell="P4" sqref="P4"/>
    </sheetView>
  </sheetViews>
  <sheetFormatPr defaultColWidth="8.88671875" defaultRowHeight="14.4" outlineLevelCol="1" x14ac:dyDescent="0.3"/>
  <cols>
    <col min="1" max="1" width="9.5546875" style="2" hidden="1" customWidth="1" outlineLevel="1"/>
    <col min="2" max="2" width="10.88671875" style="18" bestFit="1" customWidth="1" collapsed="1"/>
    <col min="3" max="3" width="42.44140625" style="18" bestFit="1" customWidth="1"/>
    <col min="4" max="4" width="28" style="2" hidden="1" customWidth="1" outlineLevel="1"/>
    <col min="5" max="5" width="10.6640625" style="21" bestFit="1" customWidth="1" collapsed="1"/>
    <col min="6" max="6" width="5.44140625" style="21" customWidth="1"/>
    <col min="7" max="7" width="1.88671875" style="21" bestFit="1" customWidth="1"/>
    <col min="8" max="8" width="5.88671875" style="21" customWidth="1"/>
    <col min="9" max="9" width="12.88671875" style="2" hidden="1" customWidth="1" outlineLevel="1"/>
    <col min="10" max="13" width="17.109375" style="39" hidden="1" customWidth="1" outlineLevel="1"/>
    <col min="14" max="14" width="21.5546875" style="39" hidden="1" customWidth="1" outlineLevel="1"/>
    <col min="15" max="15" width="8.88671875" style="1" hidden="1" customWidth="1" outlineLevel="1"/>
    <col min="16" max="16" width="15.109375" style="18" customWidth="1" collapsed="1"/>
    <col min="17" max="20" width="15.109375" style="18" customWidth="1"/>
    <col min="21" max="16384" width="8.88671875" style="18"/>
  </cols>
  <sheetData>
    <row r="1" spans="1:20" x14ac:dyDescent="0.3">
      <c r="B1" s="175" t="s">
        <v>710</v>
      </c>
      <c r="C1" s="175"/>
      <c r="D1" s="190"/>
      <c r="E1" s="175"/>
      <c r="F1" s="175"/>
      <c r="G1" s="175"/>
      <c r="H1" s="175"/>
      <c r="I1" s="190"/>
      <c r="J1" s="190"/>
      <c r="K1" s="190"/>
      <c r="L1" s="190"/>
      <c r="M1" s="190"/>
      <c r="N1" s="190"/>
      <c r="O1" s="190"/>
      <c r="P1" s="175"/>
      <c r="Q1" s="175"/>
      <c r="R1" s="175"/>
      <c r="S1" s="175"/>
      <c r="T1" s="175"/>
    </row>
    <row r="2" spans="1:20" x14ac:dyDescent="0.3">
      <c r="B2" s="175" t="s">
        <v>0</v>
      </c>
      <c r="C2" s="175"/>
      <c r="D2" s="190"/>
      <c r="E2" s="175"/>
      <c r="F2" s="175"/>
      <c r="G2" s="175"/>
      <c r="H2" s="175"/>
      <c r="I2" s="190"/>
      <c r="J2" s="190"/>
      <c r="K2" s="190"/>
      <c r="L2" s="190"/>
      <c r="M2" s="190"/>
      <c r="N2" s="190"/>
      <c r="O2" s="190"/>
      <c r="P2" s="175"/>
      <c r="Q2" s="175"/>
      <c r="R2" s="175"/>
      <c r="S2" s="175"/>
      <c r="T2" s="175"/>
    </row>
    <row r="4" spans="1:20" s="41" customFormat="1" ht="63" customHeight="1" x14ac:dyDescent="0.3">
      <c r="A4" s="3" t="s">
        <v>219</v>
      </c>
      <c r="B4" s="40" t="s">
        <v>1</v>
      </c>
      <c r="C4" s="40" t="s">
        <v>2</v>
      </c>
      <c r="D4" s="5" t="s">
        <v>220</v>
      </c>
      <c r="E4" s="110" t="s">
        <v>188</v>
      </c>
      <c r="F4" s="189" t="s">
        <v>221</v>
      </c>
      <c r="G4" s="189"/>
      <c r="H4" s="189"/>
      <c r="I4" s="6" t="s">
        <v>222</v>
      </c>
      <c r="J4" s="37" t="s">
        <v>223</v>
      </c>
      <c r="K4" s="37" t="s">
        <v>224</v>
      </c>
      <c r="L4" s="37" t="s">
        <v>225</v>
      </c>
      <c r="M4" s="37" t="s">
        <v>226</v>
      </c>
      <c r="N4" s="37" t="s">
        <v>227</v>
      </c>
      <c r="O4" s="4"/>
      <c r="P4" s="112" t="s">
        <v>223</v>
      </c>
      <c r="Q4" s="112" t="s">
        <v>224</v>
      </c>
      <c r="R4" s="112" t="s">
        <v>225</v>
      </c>
      <c r="S4" s="112" t="s">
        <v>226</v>
      </c>
      <c r="T4" s="112" t="s">
        <v>227</v>
      </c>
    </row>
    <row r="5" spans="1:20" x14ac:dyDescent="0.3">
      <c r="A5" s="2" t="s">
        <v>228</v>
      </c>
      <c r="B5" s="19" t="s">
        <v>3</v>
      </c>
      <c r="C5" s="19" t="s">
        <v>5</v>
      </c>
      <c r="D5" s="7" t="s">
        <v>229</v>
      </c>
      <c r="E5" s="20" t="s">
        <v>193</v>
      </c>
      <c r="F5" s="132">
        <v>16</v>
      </c>
      <c r="G5" s="42" t="s">
        <v>230</v>
      </c>
      <c r="H5" s="133">
        <v>16</v>
      </c>
      <c r="I5" s="7">
        <v>100</v>
      </c>
      <c r="J5" s="38">
        <v>1.23</v>
      </c>
      <c r="K5" s="38">
        <v>8.870000000000001</v>
      </c>
      <c r="L5" s="38">
        <v>18.178125000000001</v>
      </c>
      <c r="M5" s="38">
        <v>133</v>
      </c>
      <c r="N5" s="38">
        <v>31.770965407375751</v>
      </c>
      <c r="P5" s="13">
        <f t="shared" ref="P5" si="0">IF(OR(ISTEXT(J5),J5=0),J5,ROUND(J5,2-(1+INT(LOG10(ABS(J5))))))</f>
        <v>1.2</v>
      </c>
      <c r="Q5" s="13">
        <f t="shared" ref="Q5" si="1">IF(OR(ISTEXT(K5),K5=0),K5,ROUND(K5,2-(1+INT(LOG10(ABS(K5))))))</f>
        <v>8.9</v>
      </c>
      <c r="R5" s="13">
        <f t="shared" ref="R5" si="2">IF(OR(ISTEXT(L5),L5=0),L5,ROUND(L5,2-(1+INT(LOG10(ABS(L5))))))</f>
        <v>18</v>
      </c>
      <c r="S5" s="13">
        <f t="shared" ref="S5" si="3">IF(OR(ISTEXT(M5),M5=0),M5,ROUND(M5,2-(1+INT(LOG10(ABS(M5))))))</f>
        <v>130</v>
      </c>
      <c r="T5" s="12">
        <f t="shared" ref="T5" si="4">IF(OR(ISTEXT(N5),N5=0),N5,ROUND(N5,2-(1+INT(LOG10(ABS(N5))))))</f>
        <v>32</v>
      </c>
    </row>
    <row r="6" spans="1:20" x14ac:dyDescent="0.3">
      <c r="A6" s="2" t="s">
        <v>228</v>
      </c>
      <c r="B6" s="19" t="s">
        <v>3</v>
      </c>
      <c r="C6" s="19" t="s">
        <v>4</v>
      </c>
      <c r="D6" s="7" t="s">
        <v>231</v>
      </c>
      <c r="E6" s="20" t="s">
        <v>193</v>
      </c>
      <c r="F6" s="132">
        <v>16</v>
      </c>
      <c r="G6" s="42" t="s">
        <v>230</v>
      </c>
      <c r="H6" s="133">
        <v>16</v>
      </c>
      <c r="I6" s="7">
        <v>100</v>
      </c>
      <c r="J6" s="38">
        <v>0.112</v>
      </c>
      <c r="K6" s="38">
        <v>2.6950000000000003</v>
      </c>
      <c r="L6" s="38">
        <v>3.1803124999999999</v>
      </c>
      <c r="M6" s="38">
        <v>9.06</v>
      </c>
      <c r="N6" s="38">
        <v>2.7578663182189715</v>
      </c>
      <c r="P6" s="13">
        <f t="shared" ref="P6:P69" si="5">IF(OR(ISTEXT(J6),J6=0),J6,ROUND(J6,2-(1+INT(LOG10(ABS(J6))))))</f>
        <v>0.11</v>
      </c>
      <c r="Q6" s="13">
        <f t="shared" ref="Q6:Q69" si="6">IF(OR(ISTEXT(K6),K6=0),K6,ROUND(K6,2-(1+INT(LOG10(ABS(K6))))))</f>
        <v>2.7</v>
      </c>
      <c r="R6" s="13">
        <f t="shared" ref="R6:R69" si="7">IF(OR(ISTEXT(L6),L6=0),L6,ROUND(L6,2-(1+INT(LOG10(ABS(L6))))))</f>
        <v>3.2</v>
      </c>
      <c r="S6" s="13">
        <f t="shared" ref="S6:S69" si="8">IF(OR(ISTEXT(M6),M6=0),M6,ROUND(M6,2-(1+INT(LOG10(ABS(M6))))))</f>
        <v>9.1</v>
      </c>
      <c r="T6" s="12">
        <f t="shared" ref="T6:T69" si="9">IF(OR(ISTEXT(N6),N6=0),N6,ROUND(N6,2-(1+INT(LOG10(ABS(N6))))))</f>
        <v>2.8</v>
      </c>
    </row>
    <row r="7" spans="1:20" x14ac:dyDescent="0.3">
      <c r="A7" s="2" t="s">
        <v>228</v>
      </c>
      <c r="B7" s="19" t="s">
        <v>3</v>
      </c>
      <c r="C7" s="19" t="s">
        <v>8</v>
      </c>
      <c r="D7" s="7" t="s">
        <v>232</v>
      </c>
      <c r="E7" s="20" t="s">
        <v>193</v>
      </c>
      <c r="F7" s="132">
        <v>4</v>
      </c>
      <c r="G7" s="42" t="s">
        <v>230</v>
      </c>
      <c r="H7" s="133">
        <v>16</v>
      </c>
      <c r="I7" s="7">
        <v>25</v>
      </c>
      <c r="J7" s="38">
        <v>0.122</v>
      </c>
      <c r="K7" s="38">
        <v>0.25750000000000001</v>
      </c>
      <c r="L7" s="38">
        <v>0.27</v>
      </c>
      <c r="M7" s="38">
        <v>0.443</v>
      </c>
      <c r="N7" s="38">
        <v>0.13675525584049777</v>
      </c>
      <c r="P7" s="13">
        <f t="shared" si="5"/>
        <v>0.12</v>
      </c>
      <c r="Q7" s="13">
        <f t="shared" si="6"/>
        <v>0.26</v>
      </c>
      <c r="R7" s="13">
        <f t="shared" si="7"/>
        <v>0.27</v>
      </c>
      <c r="S7" s="13">
        <f t="shared" si="8"/>
        <v>0.44</v>
      </c>
      <c r="T7" s="12">
        <f t="shared" si="9"/>
        <v>0.14000000000000001</v>
      </c>
    </row>
    <row r="8" spans="1:20" x14ac:dyDescent="0.3">
      <c r="A8" s="2" t="s">
        <v>228</v>
      </c>
      <c r="B8" s="19" t="s">
        <v>3</v>
      </c>
      <c r="C8" s="19" t="s">
        <v>7</v>
      </c>
      <c r="D8" s="7" t="s">
        <v>233</v>
      </c>
      <c r="E8" s="20" t="s">
        <v>193</v>
      </c>
      <c r="F8" s="132">
        <v>12</v>
      </c>
      <c r="G8" s="42" t="s">
        <v>230</v>
      </c>
      <c r="H8" s="133">
        <v>16</v>
      </c>
      <c r="I8" s="7">
        <v>75</v>
      </c>
      <c r="J8" s="38">
        <v>3.8600000000000002E-2</v>
      </c>
      <c r="K8" s="38">
        <v>0.4335</v>
      </c>
      <c r="L8" s="38">
        <v>0.44455</v>
      </c>
      <c r="M8" s="38">
        <v>0.85199999999999998</v>
      </c>
      <c r="N8" s="38">
        <v>0.26159433028329121</v>
      </c>
      <c r="P8" s="13">
        <f t="shared" si="5"/>
        <v>3.9E-2</v>
      </c>
      <c r="Q8" s="13">
        <f t="shared" si="6"/>
        <v>0.43</v>
      </c>
      <c r="R8" s="13">
        <f t="shared" si="7"/>
        <v>0.44</v>
      </c>
      <c r="S8" s="13">
        <f t="shared" si="8"/>
        <v>0.85</v>
      </c>
      <c r="T8" s="12">
        <f t="shared" si="9"/>
        <v>0.26</v>
      </c>
    </row>
    <row r="9" spans="1:20" x14ac:dyDescent="0.3">
      <c r="A9" s="2" t="s">
        <v>228</v>
      </c>
      <c r="B9" s="19" t="s">
        <v>3</v>
      </c>
      <c r="C9" s="19" t="s">
        <v>6</v>
      </c>
      <c r="D9" s="7" t="s">
        <v>234</v>
      </c>
      <c r="E9" s="20" t="s">
        <v>193</v>
      </c>
      <c r="F9" s="132">
        <v>2</v>
      </c>
      <c r="G9" s="42" t="s">
        <v>230</v>
      </c>
      <c r="H9" s="133">
        <v>16</v>
      </c>
      <c r="I9" s="7">
        <v>12.5</v>
      </c>
      <c r="J9" s="38">
        <v>0.51700000000000002</v>
      </c>
      <c r="K9" s="38">
        <v>0.79350000000000009</v>
      </c>
      <c r="L9" s="38">
        <v>0.79350000000000009</v>
      </c>
      <c r="M9" s="38">
        <v>1.07</v>
      </c>
      <c r="N9" s="38">
        <v>0.39103004999616081</v>
      </c>
      <c r="P9" s="13">
        <f t="shared" si="5"/>
        <v>0.52</v>
      </c>
      <c r="Q9" s="13">
        <f t="shared" si="6"/>
        <v>0.79</v>
      </c>
      <c r="R9" s="13">
        <f t="shared" si="7"/>
        <v>0.79</v>
      </c>
      <c r="S9" s="13">
        <f t="shared" si="8"/>
        <v>1.1000000000000001</v>
      </c>
      <c r="T9" s="12">
        <f t="shared" si="9"/>
        <v>0.39</v>
      </c>
    </row>
    <row r="10" spans="1:20" x14ac:dyDescent="0.3">
      <c r="A10" s="2" t="s">
        <v>228</v>
      </c>
      <c r="B10" s="19" t="s">
        <v>3</v>
      </c>
      <c r="C10" s="19" t="s">
        <v>10</v>
      </c>
      <c r="D10" s="7" t="s">
        <v>235</v>
      </c>
      <c r="E10" s="20" t="s">
        <v>193</v>
      </c>
      <c r="F10" s="132">
        <v>14</v>
      </c>
      <c r="G10" s="42" t="s">
        <v>230</v>
      </c>
      <c r="H10" s="133">
        <v>16</v>
      </c>
      <c r="I10" s="7">
        <v>87.5</v>
      </c>
      <c r="J10" s="38">
        <v>7.4399999999999994E-2</v>
      </c>
      <c r="K10" s="38">
        <v>0.55699999999999994</v>
      </c>
      <c r="L10" s="38">
        <v>0.95974285714285712</v>
      </c>
      <c r="M10" s="38">
        <v>5.43</v>
      </c>
      <c r="N10" s="38">
        <v>1.352276440624524</v>
      </c>
      <c r="P10" s="13">
        <f t="shared" si="5"/>
        <v>7.3999999999999996E-2</v>
      </c>
      <c r="Q10" s="13">
        <f t="shared" si="6"/>
        <v>0.56000000000000005</v>
      </c>
      <c r="R10" s="13">
        <f t="shared" si="7"/>
        <v>0.96</v>
      </c>
      <c r="S10" s="13">
        <f t="shared" si="8"/>
        <v>5.4</v>
      </c>
      <c r="T10" s="12">
        <f t="shared" si="9"/>
        <v>1.4</v>
      </c>
    </row>
    <row r="11" spans="1:20" x14ac:dyDescent="0.3">
      <c r="A11" s="2" t="s">
        <v>228</v>
      </c>
      <c r="B11" s="19" t="s">
        <v>3</v>
      </c>
      <c r="C11" s="19" t="s">
        <v>9</v>
      </c>
      <c r="D11" s="7" t="s">
        <v>236</v>
      </c>
      <c r="E11" s="20" t="s">
        <v>193</v>
      </c>
      <c r="F11" s="132">
        <v>4</v>
      </c>
      <c r="G11" s="42" t="s">
        <v>230</v>
      </c>
      <c r="H11" s="133">
        <v>16</v>
      </c>
      <c r="I11" s="7">
        <v>25</v>
      </c>
      <c r="J11" s="38">
        <v>0.17899999999999999</v>
      </c>
      <c r="K11" s="38">
        <v>0.32300000000000001</v>
      </c>
      <c r="L11" s="38">
        <v>0.31425000000000003</v>
      </c>
      <c r="M11" s="38">
        <v>0.432</v>
      </c>
      <c r="N11" s="38">
        <v>0.11307924949638933</v>
      </c>
      <c r="P11" s="13">
        <f t="shared" si="5"/>
        <v>0.18</v>
      </c>
      <c r="Q11" s="13">
        <f t="shared" si="6"/>
        <v>0.32</v>
      </c>
      <c r="R11" s="13">
        <f t="shared" si="7"/>
        <v>0.31</v>
      </c>
      <c r="S11" s="13">
        <f t="shared" si="8"/>
        <v>0.43</v>
      </c>
      <c r="T11" s="12">
        <f t="shared" si="9"/>
        <v>0.11</v>
      </c>
    </row>
    <row r="12" spans="1:20" x14ac:dyDescent="0.3">
      <c r="A12" s="2" t="s">
        <v>228</v>
      </c>
      <c r="B12" s="19" t="s">
        <v>3</v>
      </c>
      <c r="C12" s="19" t="s">
        <v>14</v>
      </c>
      <c r="D12" s="7" t="s">
        <v>237</v>
      </c>
      <c r="E12" s="20" t="s">
        <v>193</v>
      </c>
      <c r="F12" s="132">
        <v>3</v>
      </c>
      <c r="G12" s="42" t="s">
        <v>230</v>
      </c>
      <c r="H12" s="133">
        <v>16</v>
      </c>
      <c r="I12" s="7">
        <v>18.75</v>
      </c>
      <c r="J12" s="38">
        <v>0.154</v>
      </c>
      <c r="K12" s="38">
        <v>0.161</v>
      </c>
      <c r="L12" s="38">
        <v>0.22666666666666666</v>
      </c>
      <c r="M12" s="38">
        <v>0.36499999999999999</v>
      </c>
      <c r="N12" s="38">
        <v>0.11985129675282338</v>
      </c>
      <c r="P12" s="13">
        <f t="shared" si="5"/>
        <v>0.15</v>
      </c>
      <c r="Q12" s="13">
        <f t="shared" si="6"/>
        <v>0.16</v>
      </c>
      <c r="R12" s="13">
        <f t="shared" si="7"/>
        <v>0.23</v>
      </c>
      <c r="S12" s="13">
        <f t="shared" si="8"/>
        <v>0.37</v>
      </c>
      <c r="T12" s="12">
        <f t="shared" si="9"/>
        <v>0.12</v>
      </c>
    </row>
    <row r="13" spans="1:20" x14ac:dyDescent="0.3">
      <c r="A13" s="2" t="s">
        <v>228</v>
      </c>
      <c r="B13" s="19" t="s">
        <v>3</v>
      </c>
      <c r="C13" s="19" t="s">
        <v>13</v>
      </c>
      <c r="D13" s="7" t="s">
        <v>238</v>
      </c>
      <c r="E13" s="20" t="s">
        <v>193</v>
      </c>
      <c r="F13" s="132">
        <v>2</v>
      </c>
      <c r="G13" s="42" t="s">
        <v>230</v>
      </c>
      <c r="H13" s="133">
        <v>16</v>
      </c>
      <c r="I13" s="7">
        <v>12.5</v>
      </c>
      <c r="J13" s="38">
        <v>0.26</v>
      </c>
      <c r="K13" s="38">
        <v>0.35899999999999999</v>
      </c>
      <c r="L13" s="38">
        <v>0.35899999999999999</v>
      </c>
      <c r="M13" s="38">
        <v>0.45800000000000002</v>
      </c>
      <c r="N13" s="38">
        <v>0.14000714267493641</v>
      </c>
      <c r="P13" s="13">
        <f t="shared" si="5"/>
        <v>0.26</v>
      </c>
      <c r="Q13" s="13">
        <f t="shared" si="6"/>
        <v>0.36</v>
      </c>
      <c r="R13" s="13">
        <f t="shared" si="7"/>
        <v>0.36</v>
      </c>
      <c r="S13" s="13">
        <f t="shared" si="8"/>
        <v>0.46</v>
      </c>
      <c r="T13" s="12">
        <f t="shared" si="9"/>
        <v>0.14000000000000001</v>
      </c>
    </row>
    <row r="14" spans="1:20" x14ac:dyDescent="0.3">
      <c r="A14" s="2" t="s">
        <v>228</v>
      </c>
      <c r="B14" s="19" t="s">
        <v>3</v>
      </c>
      <c r="C14" s="19" t="s">
        <v>12</v>
      </c>
      <c r="D14" s="7" t="s">
        <v>239</v>
      </c>
      <c r="E14" s="20" t="s">
        <v>193</v>
      </c>
      <c r="F14" s="132">
        <v>10</v>
      </c>
      <c r="G14" s="42" t="s">
        <v>230</v>
      </c>
      <c r="H14" s="133">
        <v>16</v>
      </c>
      <c r="I14" s="7">
        <v>62.5</v>
      </c>
      <c r="J14" s="38">
        <v>7.0300000000000001E-2</v>
      </c>
      <c r="K14" s="38">
        <v>0.57950000000000002</v>
      </c>
      <c r="L14" s="38">
        <v>0.64583000000000002</v>
      </c>
      <c r="M14" s="38">
        <v>1.34</v>
      </c>
      <c r="N14" s="38">
        <v>0.42884058174985673</v>
      </c>
      <c r="P14" s="13">
        <f t="shared" si="5"/>
        <v>7.0000000000000007E-2</v>
      </c>
      <c r="Q14" s="13">
        <f t="shared" si="6"/>
        <v>0.57999999999999996</v>
      </c>
      <c r="R14" s="13">
        <f t="shared" si="7"/>
        <v>0.65</v>
      </c>
      <c r="S14" s="13">
        <f t="shared" si="8"/>
        <v>1.3</v>
      </c>
      <c r="T14" s="12">
        <f t="shared" si="9"/>
        <v>0.43</v>
      </c>
    </row>
    <row r="15" spans="1:20" x14ac:dyDescent="0.3">
      <c r="A15" s="2" t="s">
        <v>228</v>
      </c>
      <c r="B15" s="19" t="s">
        <v>3</v>
      </c>
      <c r="C15" s="19" t="s">
        <v>11</v>
      </c>
      <c r="D15" s="7" t="s">
        <v>240</v>
      </c>
      <c r="E15" s="20" t="s">
        <v>193</v>
      </c>
      <c r="F15" s="132">
        <v>0</v>
      </c>
      <c r="G15" s="42" t="s">
        <v>230</v>
      </c>
      <c r="H15" s="133">
        <v>16</v>
      </c>
      <c r="I15" s="7">
        <v>0</v>
      </c>
      <c r="J15" s="38" t="s">
        <v>241</v>
      </c>
      <c r="K15" s="38" t="s">
        <v>241</v>
      </c>
      <c r="L15" s="38" t="s">
        <v>241</v>
      </c>
      <c r="M15" s="38" t="s">
        <v>241</v>
      </c>
      <c r="N15" s="38" t="s">
        <v>241</v>
      </c>
      <c r="P15" s="13" t="str">
        <f t="shared" si="5"/>
        <v>ND</v>
      </c>
      <c r="Q15" s="13" t="str">
        <f t="shared" si="6"/>
        <v>ND</v>
      </c>
      <c r="R15" s="13" t="str">
        <f t="shared" si="7"/>
        <v>ND</v>
      </c>
      <c r="S15" s="13" t="str">
        <f t="shared" si="8"/>
        <v>ND</v>
      </c>
      <c r="T15" s="12" t="str">
        <f t="shared" si="9"/>
        <v>ND</v>
      </c>
    </row>
    <row r="16" spans="1:20" x14ac:dyDescent="0.3">
      <c r="A16" s="2" t="s">
        <v>228</v>
      </c>
      <c r="B16" s="19" t="s">
        <v>3</v>
      </c>
      <c r="C16" s="19" t="s">
        <v>15</v>
      </c>
      <c r="D16" s="7" t="s">
        <v>242</v>
      </c>
      <c r="E16" s="20" t="s">
        <v>193</v>
      </c>
      <c r="F16" s="132">
        <v>5</v>
      </c>
      <c r="G16" s="42" t="s">
        <v>230</v>
      </c>
      <c r="H16" s="133">
        <v>16</v>
      </c>
      <c r="I16" s="7">
        <v>31.25</v>
      </c>
      <c r="J16" s="38">
        <v>9.5799999999999996E-2</v>
      </c>
      <c r="K16" s="38">
        <v>0.32100000000000001</v>
      </c>
      <c r="L16" s="38">
        <v>0.35055999999999998</v>
      </c>
      <c r="M16" s="38">
        <v>0.61899999999999999</v>
      </c>
      <c r="N16" s="38">
        <v>0.21582578159246871</v>
      </c>
      <c r="P16" s="13">
        <f t="shared" si="5"/>
        <v>9.6000000000000002E-2</v>
      </c>
      <c r="Q16" s="13">
        <f t="shared" si="6"/>
        <v>0.32</v>
      </c>
      <c r="R16" s="13">
        <f t="shared" si="7"/>
        <v>0.35</v>
      </c>
      <c r="S16" s="13">
        <f t="shared" si="8"/>
        <v>0.62</v>
      </c>
      <c r="T16" s="12">
        <f t="shared" si="9"/>
        <v>0.22</v>
      </c>
    </row>
    <row r="17" spans="1:20" x14ac:dyDescent="0.3">
      <c r="A17" s="2" t="s">
        <v>228</v>
      </c>
      <c r="B17" s="19" t="s">
        <v>3</v>
      </c>
      <c r="C17" s="19" t="s">
        <v>16</v>
      </c>
      <c r="D17" s="7" t="s">
        <v>243</v>
      </c>
      <c r="E17" s="20" t="s">
        <v>193</v>
      </c>
      <c r="F17" s="132">
        <v>3</v>
      </c>
      <c r="G17" s="42" t="s">
        <v>230</v>
      </c>
      <c r="H17" s="133">
        <v>16</v>
      </c>
      <c r="I17" s="7">
        <v>18.75</v>
      </c>
      <c r="J17" s="38">
        <v>0.13800000000000001</v>
      </c>
      <c r="K17" s="38">
        <v>0.30199999999999999</v>
      </c>
      <c r="L17" s="38">
        <v>0.249</v>
      </c>
      <c r="M17" s="38">
        <v>0.307</v>
      </c>
      <c r="N17" s="38">
        <v>9.6161322786242898E-2</v>
      </c>
      <c r="P17" s="13">
        <f t="shared" si="5"/>
        <v>0.14000000000000001</v>
      </c>
      <c r="Q17" s="13">
        <f t="shared" si="6"/>
        <v>0.3</v>
      </c>
      <c r="R17" s="13">
        <f t="shared" si="7"/>
        <v>0.25</v>
      </c>
      <c r="S17" s="13">
        <f t="shared" si="8"/>
        <v>0.31</v>
      </c>
      <c r="T17" s="12">
        <f t="shared" si="9"/>
        <v>9.6000000000000002E-2</v>
      </c>
    </row>
    <row r="18" spans="1:20" x14ac:dyDescent="0.3">
      <c r="A18" s="2" t="s">
        <v>228</v>
      </c>
      <c r="B18" s="19" t="s">
        <v>3</v>
      </c>
      <c r="C18" s="19" t="s">
        <v>18</v>
      </c>
      <c r="D18" s="7" t="s">
        <v>244</v>
      </c>
      <c r="E18" s="20" t="s">
        <v>193</v>
      </c>
      <c r="F18" s="132">
        <v>3</v>
      </c>
      <c r="G18" s="42" t="s">
        <v>230</v>
      </c>
      <c r="H18" s="133">
        <v>16</v>
      </c>
      <c r="I18" s="7">
        <v>18.75</v>
      </c>
      <c r="J18" s="38">
        <v>7.0499999999999993E-2</v>
      </c>
      <c r="K18" s="38">
        <v>0.17599999999999999</v>
      </c>
      <c r="L18" s="38">
        <v>0.16716666666666666</v>
      </c>
      <c r="M18" s="38">
        <v>0.255</v>
      </c>
      <c r="N18" s="38">
        <v>9.2566642659941675E-2</v>
      </c>
      <c r="P18" s="13">
        <f t="shared" si="5"/>
        <v>7.0999999999999994E-2</v>
      </c>
      <c r="Q18" s="13">
        <f t="shared" si="6"/>
        <v>0.18</v>
      </c>
      <c r="R18" s="13">
        <f t="shared" si="7"/>
        <v>0.17</v>
      </c>
      <c r="S18" s="13">
        <f t="shared" si="8"/>
        <v>0.26</v>
      </c>
      <c r="T18" s="12">
        <f t="shared" si="9"/>
        <v>9.2999999999999999E-2</v>
      </c>
    </row>
    <row r="19" spans="1:20" x14ac:dyDescent="0.3">
      <c r="A19" s="2" t="s">
        <v>228</v>
      </c>
      <c r="B19" s="19" t="s">
        <v>3</v>
      </c>
      <c r="C19" s="19" t="s">
        <v>17</v>
      </c>
      <c r="D19" s="7" t="s">
        <v>245</v>
      </c>
      <c r="E19" s="20" t="s">
        <v>193</v>
      </c>
      <c r="F19" s="132">
        <v>7</v>
      </c>
      <c r="G19" s="42" t="s">
        <v>230</v>
      </c>
      <c r="H19" s="133">
        <v>16</v>
      </c>
      <c r="I19" s="7">
        <v>43.75</v>
      </c>
      <c r="J19" s="38">
        <v>0.58099999999999996</v>
      </c>
      <c r="K19" s="38">
        <v>0.80700000000000005</v>
      </c>
      <c r="L19" s="38">
        <v>1.0681428571428571</v>
      </c>
      <c r="M19" s="38">
        <v>2.78</v>
      </c>
      <c r="N19" s="38">
        <v>0.77832328942229578</v>
      </c>
      <c r="P19" s="13">
        <f t="shared" si="5"/>
        <v>0.57999999999999996</v>
      </c>
      <c r="Q19" s="13">
        <f t="shared" si="6"/>
        <v>0.81</v>
      </c>
      <c r="R19" s="13">
        <f t="shared" si="7"/>
        <v>1.1000000000000001</v>
      </c>
      <c r="S19" s="13">
        <f t="shared" si="8"/>
        <v>2.8</v>
      </c>
      <c r="T19" s="12">
        <f t="shared" si="9"/>
        <v>0.78</v>
      </c>
    </row>
    <row r="20" spans="1:20" x14ac:dyDescent="0.3">
      <c r="A20" s="2" t="s">
        <v>228</v>
      </c>
      <c r="B20" s="19" t="s">
        <v>3</v>
      </c>
      <c r="C20" s="19" t="s">
        <v>726</v>
      </c>
      <c r="D20" s="7" t="s">
        <v>246</v>
      </c>
      <c r="E20" s="20" t="s">
        <v>193</v>
      </c>
      <c r="F20" s="132">
        <v>16</v>
      </c>
      <c r="G20" s="42" t="s">
        <v>230</v>
      </c>
      <c r="H20" s="133">
        <v>16</v>
      </c>
      <c r="I20" s="7">
        <v>100</v>
      </c>
      <c r="J20" s="38">
        <v>19.2623</v>
      </c>
      <c r="K20" s="38">
        <v>107.2585</v>
      </c>
      <c r="L20" s="38">
        <v>174.96635000000001</v>
      </c>
      <c r="M20" s="38">
        <v>1048.2950000000001</v>
      </c>
      <c r="N20" s="38">
        <v>246.09952795311901</v>
      </c>
      <c r="P20" s="13">
        <f t="shared" si="5"/>
        <v>19</v>
      </c>
      <c r="Q20" s="13">
        <f t="shared" si="6"/>
        <v>110</v>
      </c>
      <c r="R20" s="13">
        <f t="shared" si="7"/>
        <v>170</v>
      </c>
      <c r="S20" s="13">
        <f t="shared" si="8"/>
        <v>1000</v>
      </c>
      <c r="T20" s="12">
        <f t="shared" si="9"/>
        <v>250</v>
      </c>
    </row>
    <row r="21" spans="1:20" x14ac:dyDescent="0.3">
      <c r="A21" s="2" t="s">
        <v>228</v>
      </c>
      <c r="B21" s="19" t="s">
        <v>3</v>
      </c>
      <c r="C21" s="19" t="s">
        <v>746</v>
      </c>
      <c r="D21" s="7" t="s">
        <v>428</v>
      </c>
      <c r="E21" s="20" t="s">
        <v>193</v>
      </c>
      <c r="F21" s="132">
        <v>16</v>
      </c>
      <c r="G21" s="145" t="s">
        <v>230</v>
      </c>
      <c r="H21" s="133">
        <v>16</v>
      </c>
      <c r="I21" s="7">
        <v>100</v>
      </c>
      <c r="J21" s="38">
        <v>3.9175999999999996E-2</v>
      </c>
      <c r="K21" s="38">
        <v>0.26342650000000001</v>
      </c>
      <c r="L21" s="38">
        <v>0.57906119374999998</v>
      </c>
      <c r="M21" s="38">
        <v>2.8834599999999999</v>
      </c>
      <c r="N21" s="38">
        <v>0.77856604169682819</v>
      </c>
      <c r="P21" s="13">
        <f t="shared" ref="P21" si="10">IF(OR(ISTEXT(J21),J21=0),J21,ROUND(J21,2-(1+INT(LOG10(ABS(J21))))))</f>
        <v>3.9E-2</v>
      </c>
      <c r="Q21" s="13">
        <f t="shared" ref="Q21" si="11">IF(OR(ISTEXT(K21),K21=0),K21,ROUND(K21,2-(1+INT(LOG10(ABS(K21))))))</f>
        <v>0.26</v>
      </c>
      <c r="R21" s="13">
        <f t="shared" ref="R21" si="12">IF(OR(ISTEXT(L21),L21=0),L21,ROUND(L21,2-(1+INT(LOG10(ABS(L21))))))</f>
        <v>0.57999999999999996</v>
      </c>
      <c r="S21" s="13">
        <f t="shared" ref="S21" si="13">IF(OR(ISTEXT(M21),M21=0),M21,ROUND(M21,2-(1+INT(LOG10(ABS(M21))))))</f>
        <v>2.9</v>
      </c>
      <c r="T21" s="12">
        <f t="shared" ref="T21" si="14">IF(OR(ISTEXT(N21),N21=0),N21,ROUND(N21,2-(1+INT(LOG10(ABS(N21))))))</f>
        <v>0.78</v>
      </c>
    </row>
    <row r="22" spans="1:20" x14ac:dyDescent="0.3">
      <c r="A22" s="2" t="s">
        <v>228</v>
      </c>
      <c r="B22" s="19" t="s">
        <v>3</v>
      </c>
      <c r="C22" s="19" t="s">
        <v>19</v>
      </c>
      <c r="D22" s="7" t="s">
        <v>247</v>
      </c>
      <c r="E22" s="20" t="s">
        <v>193</v>
      </c>
      <c r="F22" s="132">
        <v>16</v>
      </c>
      <c r="G22" s="42" t="s">
        <v>230</v>
      </c>
      <c r="H22" s="133">
        <v>16</v>
      </c>
      <c r="I22" s="7">
        <v>100</v>
      </c>
      <c r="J22" s="38">
        <v>3.6</v>
      </c>
      <c r="K22" s="38">
        <v>22.15</v>
      </c>
      <c r="L22" s="38">
        <v>37.500624999999999</v>
      </c>
      <c r="M22" s="38">
        <v>202</v>
      </c>
      <c r="N22" s="38">
        <v>48.841022985293826</v>
      </c>
      <c r="P22" s="13">
        <f t="shared" si="5"/>
        <v>3.6</v>
      </c>
      <c r="Q22" s="13">
        <f t="shared" si="6"/>
        <v>22</v>
      </c>
      <c r="R22" s="13">
        <f t="shared" si="7"/>
        <v>38</v>
      </c>
      <c r="S22" s="13">
        <f t="shared" si="8"/>
        <v>200</v>
      </c>
      <c r="T22" s="12">
        <f t="shared" si="9"/>
        <v>49</v>
      </c>
    </row>
    <row r="23" spans="1:20" x14ac:dyDescent="0.3">
      <c r="A23" s="2" t="s">
        <v>228</v>
      </c>
      <c r="B23" s="19" t="s">
        <v>3</v>
      </c>
      <c r="C23" s="19" t="s">
        <v>20</v>
      </c>
      <c r="D23" s="7" t="s">
        <v>248</v>
      </c>
      <c r="E23" s="20" t="s">
        <v>193</v>
      </c>
      <c r="F23" s="132">
        <v>13</v>
      </c>
      <c r="G23" s="42" t="s">
        <v>230</v>
      </c>
      <c r="H23" s="133">
        <v>16</v>
      </c>
      <c r="I23" s="7">
        <v>81.25</v>
      </c>
      <c r="J23" s="38">
        <v>1.66</v>
      </c>
      <c r="K23" s="38">
        <v>7.16</v>
      </c>
      <c r="L23" s="38">
        <v>10.747692307692308</v>
      </c>
      <c r="M23" s="38">
        <v>38.4</v>
      </c>
      <c r="N23" s="38">
        <v>11.010756978099609</v>
      </c>
      <c r="P23" s="13">
        <f t="shared" si="5"/>
        <v>1.7</v>
      </c>
      <c r="Q23" s="13">
        <f t="shared" si="6"/>
        <v>7.2</v>
      </c>
      <c r="R23" s="13">
        <f t="shared" si="7"/>
        <v>11</v>
      </c>
      <c r="S23" s="13">
        <f t="shared" si="8"/>
        <v>38</v>
      </c>
      <c r="T23" s="12">
        <f t="shared" si="9"/>
        <v>11</v>
      </c>
    </row>
    <row r="24" spans="1:20" x14ac:dyDescent="0.3">
      <c r="A24" s="2" t="s">
        <v>228</v>
      </c>
      <c r="B24" s="19" t="s">
        <v>3</v>
      </c>
      <c r="C24" s="19" t="s">
        <v>21</v>
      </c>
      <c r="D24" s="7" t="s">
        <v>249</v>
      </c>
      <c r="E24" s="20" t="s">
        <v>193</v>
      </c>
      <c r="F24" s="132">
        <v>16</v>
      </c>
      <c r="G24" s="42" t="s">
        <v>230</v>
      </c>
      <c r="H24" s="133">
        <v>16</v>
      </c>
      <c r="I24" s="7">
        <v>100</v>
      </c>
      <c r="J24" s="38">
        <v>0.77200000000000002</v>
      </c>
      <c r="K24" s="38">
        <v>4.7799999999999994</v>
      </c>
      <c r="L24" s="38">
        <v>5.0869375000000003</v>
      </c>
      <c r="M24" s="38">
        <v>14.3</v>
      </c>
      <c r="N24" s="38">
        <v>4.3235918936111446</v>
      </c>
      <c r="P24" s="13">
        <f t="shared" si="5"/>
        <v>0.77</v>
      </c>
      <c r="Q24" s="13">
        <f t="shared" si="6"/>
        <v>4.8</v>
      </c>
      <c r="R24" s="13">
        <f t="shared" si="7"/>
        <v>5.0999999999999996</v>
      </c>
      <c r="S24" s="13">
        <f t="shared" si="8"/>
        <v>14</v>
      </c>
      <c r="T24" s="12">
        <f t="shared" si="9"/>
        <v>4.3</v>
      </c>
    </row>
    <row r="25" spans="1:20" x14ac:dyDescent="0.3">
      <c r="A25" s="2" t="s">
        <v>228</v>
      </c>
      <c r="B25" s="19" t="s">
        <v>3</v>
      </c>
      <c r="C25" s="19" t="s">
        <v>22</v>
      </c>
      <c r="D25" s="7" t="s">
        <v>250</v>
      </c>
      <c r="E25" s="20" t="s">
        <v>193</v>
      </c>
      <c r="F25" s="132">
        <v>15</v>
      </c>
      <c r="G25" s="42" t="s">
        <v>230</v>
      </c>
      <c r="H25" s="133">
        <v>16</v>
      </c>
      <c r="I25" s="7">
        <v>93.75</v>
      </c>
      <c r="J25" s="38">
        <v>0.19500000000000001</v>
      </c>
      <c r="K25" s="38">
        <v>2.08</v>
      </c>
      <c r="L25" s="38">
        <v>3.5853999999999999</v>
      </c>
      <c r="M25" s="38">
        <v>19.600000000000001</v>
      </c>
      <c r="N25" s="38">
        <v>4.8484066425402661</v>
      </c>
      <c r="P25" s="13">
        <f t="shared" si="5"/>
        <v>0.2</v>
      </c>
      <c r="Q25" s="13">
        <f t="shared" si="6"/>
        <v>2.1</v>
      </c>
      <c r="R25" s="13">
        <f t="shared" si="7"/>
        <v>3.6</v>
      </c>
      <c r="S25" s="13">
        <f t="shared" si="8"/>
        <v>20</v>
      </c>
      <c r="T25" s="12">
        <f t="shared" si="9"/>
        <v>4.8</v>
      </c>
    </row>
    <row r="26" spans="1:20" x14ac:dyDescent="0.3">
      <c r="A26" s="2" t="s">
        <v>228</v>
      </c>
      <c r="B26" s="19" t="s">
        <v>3</v>
      </c>
      <c r="C26" s="19" t="s">
        <v>24</v>
      </c>
      <c r="D26" s="7" t="s">
        <v>251</v>
      </c>
      <c r="E26" s="20" t="s">
        <v>193</v>
      </c>
      <c r="F26" s="132">
        <v>16</v>
      </c>
      <c r="G26" s="42" t="s">
        <v>230</v>
      </c>
      <c r="H26" s="133">
        <v>16</v>
      </c>
      <c r="I26" s="7">
        <v>100</v>
      </c>
      <c r="J26" s="38">
        <v>16.899999999999999</v>
      </c>
      <c r="K26" s="38">
        <v>94.65</v>
      </c>
      <c r="L26" s="38">
        <v>143.4</v>
      </c>
      <c r="M26" s="38">
        <v>857</v>
      </c>
      <c r="N26" s="38">
        <v>200.3971323813459</v>
      </c>
      <c r="P26" s="13">
        <f t="shared" si="5"/>
        <v>17</v>
      </c>
      <c r="Q26" s="13">
        <f t="shared" si="6"/>
        <v>95</v>
      </c>
      <c r="R26" s="13">
        <f t="shared" si="7"/>
        <v>140</v>
      </c>
      <c r="S26" s="13">
        <f t="shared" si="8"/>
        <v>860</v>
      </c>
      <c r="T26" s="12">
        <f t="shared" si="9"/>
        <v>200</v>
      </c>
    </row>
    <row r="27" spans="1:20" x14ac:dyDescent="0.3">
      <c r="A27" s="2" t="s">
        <v>228</v>
      </c>
      <c r="B27" s="19" t="s">
        <v>3</v>
      </c>
      <c r="C27" s="19" t="s">
        <v>23</v>
      </c>
      <c r="D27" s="7" t="s">
        <v>252</v>
      </c>
      <c r="E27" s="20" t="s">
        <v>193</v>
      </c>
      <c r="F27" s="132">
        <v>16</v>
      </c>
      <c r="G27" s="42" t="s">
        <v>230</v>
      </c>
      <c r="H27" s="133">
        <v>16</v>
      </c>
      <c r="I27" s="7">
        <v>100</v>
      </c>
      <c r="J27" s="38">
        <v>0.29699999999999999</v>
      </c>
      <c r="K27" s="38">
        <v>5.0549999999999997</v>
      </c>
      <c r="L27" s="38">
        <v>7.6435625000000007</v>
      </c>
      <c r="M27" s="38">
        <v>38.200000000000003</v>
      </c>
      <c r="N27" s="38">
        <v>9.576238112945676</v>
      </c>
      <c r="P27" s="13">
        <f t="shared" si="5"/>
        <v>0.3</v>
      </c>
      <c r="Q27" s="13">
        <f t="shared" si="6"/>
        <v>5.0999999999999996</v>
      </c>
      <c r="R27" s="13">
        <f t="shared" si="7"/>
        <v>7.6</v>
      </c>
      <c r="S27" s="13">
        <f t="shared" si="8"/>
        <v>38</v>
      </c>
      <c r="T27" s="12">
        <f t="shared" si="9"/>
        <v>9.6</v>
      </c>
    </row>
    <row r="28" spans="1:20" x14ac:dyDescent="0.3">
      <c r="A28" s="2" t="s">
        <v>228</v>
      </c>
      <c r="B28" s="19" t="s">
        <v>3</v>
      </c>
      <c r="C28" s="19" t="s">
        <v>25</v>
      </c>
      <c r="D28" s="7" t="s">
        <v>253</v>
      </c>
      <c r="E28" s="20" t="s">
        <v>193</v>
      </c>
      <c r="F28" s="132">
        <v>5</v>
      </c>
      <c r="G28" s="42" t="s">
        <v>230</v>
      </c>
      <c r="H28" s="133">
        <v>16</v>
      </c>
      <c r="I28" s="7">
        <v>31.25</v>
      </c>
      <c r="J28" s="38">
        <v>0.161</v>
      </c>
      <c r="K28" s="38">
        <v>0.29499999999999998</v>
      </c>
      <c r="L28" s="38">
        <v>0.33039999999999997</v>
      </c>
      <c r="M28" s="38">
        <v>0.627</v>
      </c>
      <c r="N28" s="38">
        <v>0.1821038165442998</v>
      </c>
      <c r="P28" s="13">
        <f t="shared" si="5"/>
        <v>0.16</v>
      </c>
      <c r="Q28" s="13">
        <f t="shared" si="6"/>
        <v>0.3</v>
      </c>
      <c r="R28" s="13">
        <f t="shared" si="7"/>
        <v>0.33</v>
      </c>
      <c r="S28" s="13">
        <f t="shared" si="8"/>
        <v>0.63</v>
      </c>
      <c r="T28" s="12">
        <f t="shared" si="9"/>
        <v>0.18</v>
      </c>
    </row>
    <row r="29" spans="1:20" x14ac:dyDescent="0.3">
      <c r="A29" s="2" t="s">
        <v>228</v>
      </c>
      <c r="B29" s="19" t="s">
        <v>3</v>
      </c>
      <c r="C29" s="19" t="s">
        <v>26</v>
      </c>
      <c r="D29" s="7" t="s">
        <v>254</v>
      </c>
      <c r="E29" s="20" t="s">
        <v>193</v>
      </c>
      <c r="F29" s="132">
        <v>13</v>
      </c>
      <c r="G29" s="42" t="s">
        <v>230</v>
      </c>
      <c r="H29" s="133">
        <v>16</v>
      </c>
      <c r="I29" s="7">
        <v>81.25</v>
      </c>
      <c r="J29" s="38">
        <v>0.154</v>
      </c>
      <c r="K29" s="38">
        <v>1.64</v>
      </c>
      <c r="L29" s="38">
        <v>2.2412307692307691</v>
      </c>
      <c r="M29" s="38">
        <v>7.49</v>
      </c>
      <c r="N29" s="38">
        <v>2.0369912106603927</v>
      </c>
      <c r="P29" s="13">
        <f t="shared" si="5"/>
        <v>0.15</v>
      </c>
      <c r="Q29" s="13">
        <f t="shared" si="6"/>
        <v>1.6</v>
      </c>
      <c r="R29" s="13">
        <f t="shared" si="7"/>
        <v>2.2000000000000002</v>
      </c>
      <c r="S29" s="13">
        <f t="shared" si="8"/>
        <v>7.5</v>
      </c>
      <c r="T29" s="12">
        <f t="shared" si="9"/>
        <v>2</v>
      </c>
    </row>
    <row r="30" spans="1:20" x14ac:dyDescent="0.3">
      <c r="A30" s="2" t="s">
        <v>228</v>
      </c>
      <c r="B30" s="19" t="s">
        <v>3</v>
      </c>
      <c r="C30" s="19" t="s">
        <v>27</v>
      </c>
      <c r="D30" s="7" t="s">
        <v>255</v>
      </c>
      <c r="E30" s="20" t="s">
        <v>193</v>
      </c>
      <c r="F30" s="132">
        <v>2</v>
      </c>
      <c r="G30" s="42" t="s">
        <v>230</v>
      </c>
      <c r="H30" s="133">
        <v>16</v>
      </c>
      <c r="I30" s="7">
        <v>12.5</v>
      </c>
      <c r="J30" s="38">
        <v>0.29099999999999998</v>
      </c>
      <c r="K30" s="38">
        <v>0.66049999999999998</v>
      </c>
      <c r="L30" s="38">
        <v>0.66049999999999998</v>
      </c>
      <c r="M30" s="38">
        <v>1.03</v>
      </c>
      <c r="N30" s="38">
        <v>0.52255191129685863</v>
      </c>
      <c r="P30" s="13">
        <f t="shared" si="5"/>
        <v>0.28999999999999998</v>
      </c>
      <c r="Q30" s="13">
        <f t="shared" si="6"/>
        <v>0.66</v>
      </c>
      <c r="R30" s="13">
        <f t="shared" si="7"/>
        <v>0.66</v>
      </c>
      <c r="S30" s="13">
        <f t="shared" si="8"/>
        <v>1</v>
      </c>
      <c r="T30" s="12">
        <f t="shared" si="9"/>
        <v>0.52</v>
      </c>
    </row>
    <row r="31" spans="1:20" x14ac:dyDescent="0.3">
      <c r="A31" s="2" t="s">
        <v>228</v>
      </c>
      <c r="B31" s="19" t="s">
        <v>3</v>
      </c>
      <c r="C31" s="19" t="s">
        <v>28</v>
      </c>
      <c r="D31" s="7" t="s">
        <v>256</v>
      </c>
      <c r="E31" s="20" t="s">
        <v>193</v>
      </c>
      <c r="F31" s="132">
        <v>10</v>
      </c>
      <c r="G31" s="42" t="s">
        <v>230</v>
      </c>
      <c r="H31" s="133">
        <v>16</v>
      </c>
      <c r="I31" s="7">
        <v>62.5</v>
      </c>
      <c r="J31" s="38">
        <v>0.35499999999999998</v>
      </c>
      <c r="K31" s="38">
        <v>1.1950000000000001</v>
      </c>
      <c r="L31" s="38">
        <v>1.8475000000000001</v>
      </c>
      <c r="M31" s="38">
        <v>6.19</v>
      </c>
      <c r="N31" s="38">
        <v>1.8636356492977197</v>
      </c>
      <c r="P31" s="13">
        <f t="shared" si="5"/>
        <v>0.36</v>
      </c>
      <c r="Q31" s="13">
        <f t="shared" si="6"/>
        <v>1.2</v>
      </c>
      <c r="R31" s="13">
        <f t="shared" si="7"/>
        <v>1.8</v>
      </c>
      <c r="S31" s="13">
        <f t="shared" si="8"/>
        <v>6.2</v>
      </c>
      <c r="T31" s="12">
        <f t="shared" si="9"/>
        <v>1.9</v>
      </c>
    </row>
    <row r="32" spans="1:20" x14ac:dyDescent="0.3">
      <c r="A32" s="2" t="s">
        <v>228</v>
      </c>
      <c r="B32" s="19" t="s">
        <v>29</v>
      </c>
      <c r="C32" s="19" t="s">
        <v>30</v>
      </c>
      <c r="D32" s="7" t="s">
        <v>257</v>
      </c>
      <c r="E32" s="20" t="s">
        <v>196</v>
      </c>
      <c r="F32" s="132">
        <v>77</v>
      </c>
      <c r="G32" s="42" t="s">
        <v>230</v>
      </c>
      <c r="H32" s="133">
        <v>77</v>
      </c>
      <c r="I32" s="7">
        <v>100</v>
      </c>
      <c r="J32" s="38">
        <v>6731</v>
      </c>
      <c r="K32" s="38">
        <v>46890</v>
      </c>
      <c r="L32" s="38">
        <v>49531.7012987013</v>
      </c>
      <c r="M32" s="38">
        <v>89880</v>
      </c>
      <c r="N32" s="38">
        <v>19128.194634502051</v>
      </c>
      <c r="P32" s="13">
        <f t="shared" si="5"/>
        <v>6700</v>
      </c>
      <c r="Q32" s="13">
        <f t="shared" si="6"/>
        <v>47000</v>
      </c>
      <c r="R32" s="13">
        <f t="shared" si="7"/>
        <v>50000</v>
      </c>
      <c r="S32" s="13">
        <f t="shared" si="8"/>
        <v>90000</v>
      </c>
      <c r="T32" s="12">
        <f t="shared" si="9"/>
        <v>19000</v>
      </c>
    </row>
    <row r="33" spans="1:20" x14ac:dyDescent="0.3">
      <c r="A33" s="2" t="s">
        <v>228</v>
      </c>
      <c r="B33" s="19" t="s">
        <v>29</v>
      </c>
      <c r="C33" s="19" t="s">
        <v>31</v>
      </c>
      <c r="D33" s="7" t="s">
        <v>258</v>
      </c>
      <c r="E33" s="20" t="s">
        <v>196</v>
      </c>
      <c r="F33" s="132">
        <v>77</v>
      </c>
      <c r="G33" s="42" t="s">
        <v>230</v>
      </c>
      <c r="H33" s="133">
        <v>77</v>
      </c>
      <c r="I33" s="7">
        <v>100</v>
      </c>
      <c r="J33" s="38">
        <v>0.1</v>
      </c>
      <c r="K33" s="38">
        <v>0.3</v>
      </c>
      <c r="L33" s="38">
        <v>0.3287012985775325</v>
      </c>
      <c r="M33" s="38">
        <v>0.8</v>
      </c>
      <c r="N33" s="38">
        <v>0.14895557971999823</v>
      </c>
      <c r="P33" s="13">
        <f t="shared" si="5"/>
        <v>0.1</v>
      </c>
      <c r="Q33" s="13">
        <f t="shared" si="6"/>
        <v>0.3</v>
      </c>
      <c r="R33" s="13">
        <f t="shared" si="7"/>
        <v>0.33</v>
      </c>
      <c r="S33" s="13">
        <f t="shared" si="8"/>
        <v>0.8</v>
      </c>
      <c r="T33" s="12">
        <f t="shared" si="9"/>
        <v>0.15</v>
      </c>
    </row>
    <row r="34" spans="1:20" x14ac:dyDescent="0.3">
      <c r="A34" s="2" t="s">
        <v>228</v>
      </c>
      <c r="B34" s="19" t="s">
        <v>29</v>
      </c>
      <c r="C34" s="19" t="s">
        <v>32</v>
      </c>
      <c r="D34" s="7" t="s">
        <v>259</v>
      </c>
      <c r="E34" s="20" t="s">
        <v>196</v>
      </c>
      <c r="F34" s="132">
        <v>77</v>
      </c>
      <c r="G34" s="42" t="s">
        <v>230</v>
      </c>
      <c r="H34" s="133">
        <v>77</v>
      </c>
      <c r="I34" s="7">
        <v>100</v>
      </c>
      <c r="J34" s="38">
        <v>2.4</v>
      </c>
      <c r="K34" s="38">
        <v>9.4</v>
      </c>
      <c r="L34" s="38">
        <v>9.5480389669298695</v>
      </c>
      <c r="M34" s="38">
        <v>20.100000000000001</v>
      </c>
      <c r="N34" s="38">
        <v>4.371343196240459</v>
      </c>
      <c r="P34" s="13">
        <f t="shared" si="5"/>
        <v>2.4</v>
      </c>
      <c r="Q34" s="13">
        <f t="shared" si="6"/>
        <v>9.4</v>
      </c>
      <c r="R34" s="13">
        <f t="shared" si="7"/>
        <v>9.5</v>
      </c>
      <c r="S34" s="13">
        <f t="shared" si="8"/>
        <v>20</v>
      </c>
      <c r="T34" s="12">
        <f t="shared" si="9"/>
        <v>4.4000000000000004</v>
      </c>
    </row>
    <row r="35" spans="1:20" x14ac:dyDescent="0.3">
      <c r="A35" s="2" t="s">
        <v>228</v>
      </c>
      <c r="B35" s="19" t="s">
        <v>29</v>
      </c>
      <c r="C35" s="19" t="s">
        <v>33</v>
      </c>
      <c r="D35" s="7" t="s">
        <v>260</v>
      </c>
      <c r="E35" s="20" t="s">
        <v>196</v>
      </c>
      <c r="F35" s="132">
        <v>70</v>
      </c>
      <c r="G35" s="42" t="s">
        <v>230</v>
      </c>
      <c r="H35" s="133">
        <v>70</v>
      </c>
      <c r="I35" s="7">
        <v>100</v>
      </c>
      <c r="J35" s="38">
        <v>136</v>
      </c>
      <c r="K35" s="38">
        <v>264</v>
      </c>
      <c r="L35" s="38">
        <v>283.18571428571431</v>
      </c>
      <c r="M35" s="38">
        <v>564</v>
      </c>
      <c r="N35" s="38">
        <v>101.64434911004223</v>
      </c>
      <c r="P35" s="13">
        <f t="shared" si="5"/>
        <v>140</v>
      </c>
      <c r="Q35" s="13">
        <f t="shared" si="6"/>
        <v>260</v>
      </c>
      <c r="R35" s="13">
        <f t="shared" si="7"/>
        <v>280</v>
      </c>
      <c r="S35" s="13">
        <f t="shared" si="8"/>
        <v>560</v>
      </c>
      <c r="T35" s="12">
        <f t="shared" si="9"/>
        <v>100</v>
      </c>
    </row>
    <row r="36" spans="1:20" x14ac:dyDescent="0.3">
      <c r="A36" s="2" t="s">
        <v>228</v>
      </c>
      <c r="B36" s="19" t="s">
        <v>29</v>
      </c>
      <c r="C36" s="19" t="s">
        <v>34</v>
      </c>
      <c r="D36" s="7" t="s">
        <v>261</v>
      </c>
      <c r="E36" s="20" t="s">
        <v>196</v>
      </c>
      <c r="F36" s="132">
        <v>70</v>
      </c>
      <c r="G36" s="42" t="s">
        <v>230</v>
      </c>
      <c r="H36" s="133">
        <v>70</v>
      </c>
      <c r="I36" s="7">
        <v>100</v>
      </c>
      <c r="J36" s="38">
        <v>1</v>
      </c>
      <c r="K36" s="38">
        <v>2</v>
      </c>
      <c r="L36" s="38">
        <v>1.9937142857142858</v>
      </c>
      <c r="M36" s="38">
        <v>3.6</v>
      </c>
      <c r="N36" s="38">
        <v>0.47638180835249422</v>
      </c>
      <c r="P36" s="13">
        <f t="shared" si="5"/>
        <v>1</v>
      </c>
      <c r="Q36" s="13">
        <f t="shared" si="6"/>
        <v>2</v>
      </c>
      <c r="R36" s="13">
        <f t="shared" si="7"/>
        <v>2</v>
      </c>
      <c r="S36" s="13">
        <f t="shared" si="8"/>
        <v>3.6</v>
      </c>
      <c r="T36" s="12">
        <f t="shared" si="9"/>
        <v>0.48</v>
      </c>
    </row>
    <row r="37" spans="1:20" x14ac:dyDescent="0.3">
      <c r="A37" s="2" t="s">
        <v>228</v>
      </c>
      <c r="B37" s="19" t="s">
        <v>29</v>
      </c>
      <c r="C37" s="19" t="s">
        <v>35</v>
      </c>
      <c r="D37" s="7" t="s">
        <v>262</v>
      </c>
      <c r="E37" s="20" t="s">
        <v>196</v>
      </c>
      <c r="F37" s="132">
        <v>74</v>
      </c>
      <c r="G37" s="42" t="s">
        <v>230</v>
      </c>
      <c r="H37" s="133">
        <v>77</v>
      </c>
      <c r="I37" s="7">
        <v>96.103896103896105</v>
      </c>
      <c r="J37" s="38">
        <v>8.9000001549999999E-2</v>
      </c>
      <c r="K37" s="38">
        <v>0.31</v>
      </c>
      <c r="L37" s="38">
        <v>0.45927027058918918</v>
      </c>
      <c r="M37" s="38">
        <v>2.2999999999999998</v>
      </c>
      <c r="N37" s="38">
        <v>0.40624597105046578</v>
      </c>
      <c r="P37" s="13">
        <f t="shared" si="5"/>
        <v>8.8999999999999996E-2</v>
      </c>
      <c r="Q37" s="13">
        <f t="shared" si="6"/>
        <v>0.31</v>
      </c>
      <c r="R37" s="13">
        <f t="shared" si="7"/>
        <v>0.46</v>
      </c>
      <c r="S37" s="13">
        <f t="shared" si="8"/>
        <v>2.2999999999999998</v>
      </c>
      <c r="T37" s="12">
        <f t="shared" si="9"/>
        <v>0.41</v>
      </c>
    </row>
    <row r="38" spans="1:20" x14ac:dyDescent="0.3">
      <c r="A38" s="2" t="s">
        <v>228</v>
      </c>
      <c r="B38" s="19" t="s">
        <v>29</v>
      </c>
      <c r="C38" s="19" t="s">
        <v>36</v>
      </c>
      <c r="D38" s="7" t="s">
        <v>263</v>
      </c>
      <c r="E38" s="20" t="s">
        <v>196</v>
      </c>
      <c r="F38" s="132">
        <v>77</v>
      </c>
      <c r="G38" s="42" t="s">
        <v>230</v>
      </c>
      <c r="H38" s="133">
        <v>77</v>
      </c>
      <c r="I38" s="7">
        <v>100</v>
      </c>
      <c r="J38" s="38">
        <v>13.68999958</v>
      </c>
      <c r="K38" s="38">
        <v>64.599999999999994</v>
      </c>
      <c r="L38" s="38">
        <v>65.538441539129863</v>
      </c>
      <c r="M38" s="38">
        <v>129</v>
      </c>
      <c r="N38" s="38">
        <v>24.097766483082175</v>
      </c>
      <c r="P38" s="13">
        <f t="shared" si="5"/>
        <v>14</v>
      </c>
      <c r="Q38" s="13">
        <f t="shared" si="6"/>
        <v>65</v>
      </c>
      <c r="R38" s="13">
        <f t="shared" si="7"/>
        <v>66</v>
      </c>
      <c r="S38" s="13">
        <f t="shared" si="8"/>
        <v>130</v>
      </c>
      <c r="T38" s="12">
        <f t="shared" si="9"/>
        <v>24</v>
      </c>
    </row>
    <row r="39" spans="1:20" x14ac:dyDescent="0.3">
      <c r="A39" s="2" t="s">
        <v>228</v>
      </c>
      <c r="B39" s="19" t="s">
        <v>29</v>
      </c>
      <c r="C39" s="19" t="s">
        <v>37</v>
      </c>
      <c r="D39" s="7" t="s">
        <v>264</v>
      </c>
      <c r="E39" s="20" t="s">
        <v>196</v>
      </c>
      <c r="F39" s="132">
        <v>70</v>
      </c>
      <c r="G39" s="42" t="s">
        <v>230</v>
      </c>
      <c r="H39" s="133">
        <v>70</v>
      </c>
      <c r="I39" s="7">
        <v>100</v>
      </c>
      <c r="J39" s="38">
        <v>2.7</v>
      </c>
      <c r="K39" s="38">
        <v>8.65</v>
      </c>
      <c r="L39" s="38">
        <v>8.5532857142857139</v>
      </c>
      <c r="M39" s="38">
        <v>16.2</v>
      </c>
      <c r="N39" s="38">
        <v>2.8181815091710365</v>
      </c>
      <c r="P39" s="13">
        <f t="shared" si="5"/>
        <v>2.7</v>
      </c>
      <c r="Q39" s="13">
        <f t="shared" si="6"/>
        <v>8.6999999999999993</v>
      </c>
      <c r="R39" s="13">
        <f t="shared" si="7"/>
        <v>8.6</v>
      </c>
      <c r="S39" s="13">
        <f t="shared" si="8"/>
        <v>16</v>
      </c>
      <c r="T39" s="12">
        <f t="shared" si="9"/>
        <v>2.8</v>
      </c>
    </row>
    <row r="40" spans="1:20" x14ac:dyDescent="0.3">
      <c r="A40" s="2" t="s">
        <v>228</v>
      </c>
      <c r="B40" s="19" t="s">
        <v>29</v>
      </c>
      <c r="C40" s="19" t="s">
        <v>38</v>
      </c>
      <c r="D40" s="7" t="s">
        <v>265</v>
      </c>
      <c r="E40" s="20" t="s">
        <v>196</v>
      </c>
      <c r="F40" s="132">
        <v>77</v>
      </c>
      <c r="G40" s="42" t="s">
        <v>230</v>
      </c>
      <c r="H40" s="133">
        <v>77</v>
      </c>
      <c r="I40" s="7">
        <v>100</v>
      </c>
      <c r="J40" s="38">
        <v>2.1</v>
      </c>
      <c r="K40" s="38">
        <v>14.7</v>
      </c>
      <c r="L40" s="38">
        <v>14.929428570000001</v>
      </c>
      <c r="M40" s="38">
        <v>35.799999999999997</v>
      </c>
      <c r="N40" s="38">
        <v>7.425348695887152</v>
      </c>
      <c r="P40" s="13">
        <f t="shared" si="5"/>
        <v>2.1</v>
      </c>
      <c r="Q40" s="13">
        <f t="shared" si="6"/>
        <v>15</v>
      </c>
      <c r="R40" s="13">
        <f t="shared" si="7"/>
        <v>15</v>
      </c>
      <c r="S40" s="13">
        <f t="shared" si="8"/>
        <v>36</v>
      </c>
      <c r="T40" s="12">
        <f t="shared" si="9"/>
        <v>7.4</v>
      </c>
    </row>
    <row r="41" spans="1:20" x14ac:dyDescent="0.3">
      <c r="A41" s="2" t="s">
        <v>228</v>
      </c>
      <c r="B41" s="19" t="s">
        <v>29</v>
      </c>
      <c r="C41" s="19" t="s">
        <v>39</v>
      </c>
      <c r="D41" s="7" t="s">
        <v>266</v>
      </c>
      <c r="E41" s="20" t="s">
        <v>196</v>
      </c>
      <c r="F41" s="132">
        <v>77</v>
      </c>
      <c r="G41" s="42" t="s">
        <v>230</v>
      </c>
      <c r="H41" s="133">
        <v>77</v>
      </c>
      <c r="I41" s="7">
        <v>100</v>
      </c>
      <c r="J41" s="38">
        <v>8843</v>
      </c>
      <c r="K41" s="38">
        <v>29880</v>
      </c>
      <c r="L41" s="38">
        <v>28227.311688311689</v>
      </c>
      <c r="M41" s="38">
        <v>45140</v>
      </c>
      <c r="N41" s="38">
        <v>9176.3910551103345</v>
      </c>
      <c r="P41" s="13">
        <f t="shared" si="5"/>
        <v>8800</v>
      </c>
      <c r="Q41" s="13">
        <f t="shared" si="6"/>
        <v>30000</v>
      </c>
      <c r="R41" s="13">
        <f t="shared" si="7"/>
        <v>28000</v>
      </c>
      <c r="S41" s="13">
        <f t="shared" si="8"/>
        <v>45000</v>
      </c>
      <c r="T41" s="12">
        <f t="shared" si="9"/>
        <v>9200</v>
      </c>
    </row>
    <row r="42" spans="1:20" x14ac:dyDescent="0.3">
      <c r="A42" s="2" t="s">
        <v>228</v>
      </c>
      <c r="B42" s="19" t="s">
        <v>29</v>
      </c>
      <c r="C42" s="19" t="s">
        <v>40</v>
      </c>
      <c r="D42" s="7" t="s">
        <v>267</v>
      </c>
      <c r="E42" s="20" t="s">
        <v>196</v>
      </c>
      <c r="F42" s="132">
        <v>77</v>
      </c>
      <c r="G42" s="42" t="s">
        <v>230</v>
      </c>
      <c r="H42" s="133">
        <v>77</v>
      </c>
      <c r="I42" s="7">
        <v>100</v>
      </c>
      <c r="J42" s="38">
        <v>7.9</v>
      </c>
      <c r="K42" s="38">
        <v>24.4</v>
      </c>
      <c r="L42" s="38">
        <v>25.82077924803896</v>
      </c>
      <c r="M42" s="38">
        <v>49.5</v>
      </c>
      <c r="N42" s="38">
        <v>7.9480667681567674</v>
      </c>
      <c r="P42" s="13">
        <f t="shared" si="5"/>
        <v>7.9</v>
      </c>
      <c r="Q42" s="13">
        <f t="shared" si="6"/>
        <v>24</v>
      </c>
      <c r="R42" s="13">
        <f t="shared" si="7"/>
        <v>26</v>
      </c>
      <c r="S42" s="13">
        <f t="shared" si="8"/>
        <v>50</v>
      </c>
      <c r="T42" s="12">
        <f t="shared" si="9"/>
        <v>7.9</v>
      </c>
    </row>
    <row r="43" spans="1:20" x14ac:dyDescent="0.3">
      <c r="A43" s="2" t="s">
        <v>228</v>
      </c>
      <c r="B43" s="19" t="s">
        <v>29</v>
      </c>
      <c r="C43" s="19" t="s">
        <v>41</v>
      </c>
      <c r="D43" s="7" t="s">
        <v>268</v>
      </c>
      <c r="E43" s="20" t="s">
        <v>196</v>
      </c>
      <c r="F43" s="132">
        <v>77</v>
      </c>
      <c r="G43" s="42" t="s">
        <v>230</v>
      </c>
      <c r="H43" s="133">
        <v>77</v>
      </c>
      <c r="I43" s="7">
        <v>100</v>
      </c>
      <c r="J43" s="38">
        <v>132</v>
      </c>
      <c r="K43" s="38">
        <v>489</v>
      </c>
      <c r="L43" s="38">
        <v>563.36103880272731</v>
      </c>
      <c r="M43" s="38">
        <v>2137</v>
      </c>
      <c r="N43" s="38">
        <v>291.80742432880356</v>
      </c>
      <c r="P43" s="13">
        <f t="shared" si="5"/>
        <v>130</v>
      </c>
      <c r="Q43" s="13">
        <f t="shared" si="6"/>
        <v>490</v>
      </c>
      <c r="R43" s="13">
        <f t="shared" si="7"/>
        <v>560</v>
      </c>
      <c r="S43" s="13">
        <f t="shared" si="8"/>
        <v>2100</v>
      </c>
      <c r="T43" s="12">
        <f t="shared" si="9"/>
        <v>290</v>
      </c>
    </row>
    <row r="44" spans="1:20" x14ac:dyDescent="0.3">
      <c r="A44" s="2" t="s">
        <v>228</v>
      </c>
      <c r="B44" s="19" t="s">
        <v>29</v>
      </c>
      <c r="C44" s="19" t="s">
        <v>42</v>
      </c>
      <c r="D44" s="7" t="s">
        <v>269</v>
      </c>
      <c r="E44" s="20" t="s">
        <v>196</v>
      </c>
      <c r="F44" s="132">
        <v>71</v>
      </c>
      <c r="G44" s="42" t="s">
        <v>230</v>
      </c>
      <c r="H44" s="133">
        <v>77</v>
      </c>
      <c r="I44" s="7">
        <v>92.20779220779221</v>
      </c>
      <c r="J44" s="38">
        <v>0.01</v>
      </c>
      <c r="K44" s="38">
        <v>0.1</v>
      </c>
      <c r="L44" s="38">
        <v>0.11239436620695775</v>
      </c>
      <c r="M44" s="38">
        <v>0.3</v>
      </c>
      <c r="N44" s="38">
        <v>7.4267177629457309E-2</v>
      </c>
      <c r="P44" s="13">
        <f t="shared" si="5"/>
        <v>0.01</v>
      </c>
      <c r="Q44" s="13">
        <f t="shared" si="6"/>
        <v>0.1</v>
      </c>
      <c r="R44" s="13">
        <f t="shared" si="7"/>
        <v>0.11</v>
      </c>
      <c r="S44" s="13">
        <f t="shared" si="8"/>
        <v>0.3</v>
      </c>
      <c r="T44" s="12">
        <f t="shared" si="9"/>
        <v>7.3999999999999996E-2</v>
      </c>
    </row>
    <row r="45" spans="1:20" x14ac:dyDescent="0.3">
      <c r="A45" s="2" t="s">
        <v>228</v>
      </c>
      <c r="B45" s="19" t="s">
        <v>29</v>
      </c>
      <c r="C45" s="19" t="s">
        <v>43</v>
      </c>
      <c r="D45" s="7" t="s">
        <v>270</v>
      </c>
      <c r="E45" s="20" t="s">
        <v>196</v>
      </c>
      <c r="F45" s="132">
        <v>70</v>
      </c>
      <c r="G45" s="42" t="s">
        <v>230</v>
      </c>
      <c r="H45" s="133">
        <v>70</v>
      </c>
      <c r="I45" s="7">
        <v>100</v>
      </c>
      <c r="J45" s="38">
        <v>0.3</v>
      </c>
      <c r="K45" s="38">
        <v>1.45</v>
      </c>
      <c r="L45" s="38">
        <v>1.5585714285714285</v>
      </c>
      <c r="M45" s="38">
        <v>4.9000000000000004</v>
      </c>
      <c r="N45" s="38">
        <v>0.90865290596556658</v>
      </c>
      <c r="P45" s="13">
        <f t="shared" si="5"/>
        <v>0.3</v>
      </c>
      <c r="Q45" s="13">
        <f t="shared" si="6"/>
        <v>1.5</v>
      </c>
      <c r="R45" s="13">
        <f t="shared" si="7"/>
        <v>1.6</v>
      </c>
      <c r="S45" s="13">
        <f t="shared" si="8"/>
        <v>4.9000000000000004</v>
      </c>
      <c r="T45" s="12">
        <f t="shared" si="9"/>
        <v>0.91</v>
      </c>
    </row>
    <row r="46" spans="1:20" x14ac:dyDescent="0.3">
      <c r="A46" s="2" t="s">
        <v>228</v>
      </c>
      <c r="B46" s="19" t="s">
        <v>29</v>
      </c>
      <c r="C46" s="19" t="s">
        <v>44</v>
      </c>
      <c r="D46" s="7" t="s">
        <v>271</v>
      </c>
      <c r="E46" s="20" t="s">
        <v>196</v>
      </c>
      <c r="F46" s="132">
        <v>77</v>
      </c>
      <c r="G46" s="42" t="s">
        <v>230</v>
      </c>
      <c r="H46" s="133">
        <v>77</v>
      </c>
      <c r="I46" s="7">
        <v>100</v>
      </c>
      <c r="J46" s="38">
        <v>5.4920001029999996</v>
      </c>
      <c r="K46" s="38">
        <v>23.4</v>
      </c>
      <c r="L46" s="38">
        <v>23.107948031990908</v>
      </c>
      <c r="M46" s="38">
        <v>48.3</v>
      </c>
      <c r="N46" s="38">
        <v>8.6405483914619925</v>
      </c>
      <c r="P46" s="13">
        <f t="shared" si="5"/>
        <v>5.5</v>
      </c>
      <c r="Q46" s="13">
        <f t="shared" si="6"/>
        <v>23</v>
      </c>
      <c r="R46" s="13">
        <f t="shared" si="7"/>
        <v>23</v>
      </c>
      <c r="S46" s="13">
        <f t="shared" si="8"/>
        <v>48</v>
      </c>
      <c r="T46" s="12">
        <f t="shared" si="9"/>
        <v>8.6</v>
      </c>
    </row>
    <row r="47" spans="1:20" x14ac:dyDescent="0.3">
      <c r="A47" s="2" t="s">
        <v>228</v>
      </c>
      <c r="B47" s="19" t="s">
        <v>29</v>
      </c>
      <c r="C47" s="19" t="s">
        <v>45</v>
      </c>
      <c r="D47" s="7" t="s">
        <v>272</v>
      </c>
      <c r="E47" s="20" t="s">
        <v>196</v>
      </c>
      <c r="F47" s="132">
        <v>56</v>
      </c>
      <c r="G47" s="42" t="s">
        <v>230</v>
      </c>
      <c r="H47" s="133">
        <v>77</v>
      </c>
      <c r="I47" s="7">
        <v>72.727272727272734</v>
      </c>
      <c r="J47" s="38">
        <v>7.9999998212000004E-2</v>
      </c>
      <c r="K47" s="38">
        <v>0.9</v>
      </c>
      <c r="L47" s="38">
        <v>0.97410714259414288</v>
      </c>
      <c r="M47" s="38">
        <v>2.9</v>
      </c>
      <c r="N47" s="38">
        <v>0.69641361007618663</v>
      </c>
      <c r="P47" s="13">
        <f t="shared" si="5"/>
        <v>0.08</v>
      </c>
      <c r="Q47" s="13">
        <f t="shared" si="6"/>
        <v>0.9</v>
      </c>
      <c r="R47" s="13">
        <f t="shared" si="7"/>
        <v>0.97</v>
      </c>
      <c r="S47" s="13">
        <f t="shared" si="8"/>
        <v>2.9</v>
      </c>
      <c r="T47" s="12">
        <f t="shared" si="9"/>
        <v>0.7</v>
      </c>
    </row>
    <row r="48" spans="1:20" x14ac:dyDescent="0.3">
      <c r="A48" s="2" t="s">
        <v>228</v>
      </c>
      <c r="B48" s="19" t="s">
        <v>29</v>
      </c>
      <c r="C48" s="19" t="s">
        <v>46</v>
      </c>
      <c r="D48" s="7" t="s">
        <v>273</v>
      </c>
      <c r="E48" s="20" t="s">
        <v>196</v>
      </c>
      <c r="F48" s="132">
        <v>68</v>
      </c>
      <c r="G48" s="42"/>
      <c r="H48" s="133">
        <v>77</v>
      </c>
      <c r="I48" s="7">
        <v>88.311688311688314</v>
      </c>
      <c r="J48" s="38">
        <v>0.06</v>
      </c>
      <c r="K48" s="38">
        <v>0.2</v>
      </c>
      <c r="L48" s="38">
        <v>0.27602941139941178</v>
      </c>
      <c r="M48" s="38">
        <v>0.89999997616000005</v>
      </c>
      <c r="N48" s="38">
        <v>0.18048144204254188</v>
      </c>
      <c r="P48" s="13">
        <f t="shared" si="5"/>
        <v>0.06</v>
      </c>
      <c r="Q48" s="13">
        <f t="shared" si="6"/>
        <v>0.2</v>
      </c>
      <c r="R48" s="13">
        <f t="shared" si="7"/>
        <v>0.28000000000000003</v>
      </c>
      <c r="S48" s="13">
        <f t="shared" si="8"/>
        <v>0.9</v>
      </c>
      <c r="T48" s="12">
        <f t="shared" si="9"/>
        <v>0.18</v>
      </c>
    </row>
    <row r="49" spans="1:20" x14ac:dyDescent="0.3">
      <c r="A49" s="2" t="s">
        <v>228</v>
      </c>
      <c r="B49" s="19" t="s">
        <v>29</v>
      </c>
      <c r="C49" s="19" t="s">
        <v>47</v>
      </c>
      <c r="D49" s="7" t="s">
        <v>274</v>
      </c>
      <c r="E49" s="20" t="s">
        <v>196</v>
      </c>
      <c r="F49" s="132">
        <v>70</v>
      </c>
      <c r="G49" s="42" t="s">
        <v>230</v>
      </c>
      <c r="H49" s="133">
        <v>70</v>
      </c>
      <c r="I49" s="7">
        <v>100</v>
      </c>
      <c r="J49" s="38">
        <v>73.900000000000006</v>
      </c>
      <c r="K49" s="38">
        <v>137</v>
      </c>
      <c r="L49" s="38">
        <v>157.06857142857143</v>
      </c>
      <c r="M49" s="38">
        <v>799</v>
      </c>
      <c r="N49" s="38">
        <v>107.52857462204382</v>
      </c>
      <c r="P49" s="13">
        <f t="shared" si="5"/>
        <v>74</v>
      </c>
      <c r="Q49" s="13">
        <f t="shared" si="6"/>
        <v>140</v>
      </c>
      <c r="R49" s="13">
        <f t="shared" si="7"/>
        <v>160</v>
      </c>
      <c r="S49" s="13">
        <f t="shared" si="8"/>
        <v>800</v>
      </c>
      <c r="T49" s="12">
        <f t="shared" si="9"/>
        <v>110</v>
      </c>
    </row>
    <row r="50" spans="1:20" x14ac:dyDescent="0.3">
      <c r="A50" s="2" t="s">
        <v>228</v>
      </c>
      <c r="B50" s="19" t="s">
        <v>29</v>
      </c>
      <c r="C50" s="19" t="s">
        <v>48</v>
      </c>
      <c r="D50" s="7" t="s">
        <v>275</v>
      </c>
      <c r="E50" s="20" t="s">
        <v>196</v>
      </c>
      <c r="F50" s="132">
        <v>70</v>
      </c>
      <c r="G50" s="42" t="s">
        <v>230</v>
      </c>
      <c r="H50" s="133">
        <v>70</v>
      </c>
      <c r="I50" s="7">
        <v>100</v>
      </c>
      <c r="J50" s="38">
        <v>0.3</v>
      </c>
      <c r="K50" s="38">
        <v>0.6</v>
      </c>
      <c r="L50" s="38">
        <v>0.6388571428571429</v>
      </c>
      <c r="M50" s="38">
        <v>1.1000000000000001</v>
      </c>
      <c r="N50" s="38">
        <v>0.21475663919579985</v>
      </c>
      <c r="P50" s="13">
        <f t="shared" si="5"/>
        <v>0.3</v>
      </c>
      <c r="Q50" s="13">
        <f t="shared" si="6"/>
        <v>0.6</v>
      </c>
      <c r="R50" s="13">
        <f t="shared" si="7"/>
        <v>0.64</v>
      </c>
      <c r="S50" s="13">
        <f t="shared" si="8"/>
        <v>1.1000000000000001</v>
      </c>
      <c r="T50" s="12">
        <f t="shared" si="9"/>
        <v>0.21</v>
      </c>
    </row>
    <row r="51" spans="1:20" x14ac:dyDescent="0.3">
      <c r="A51" s="2" t="s">
        <v>228</v>
      </c>
      <c r="B51" s="19" t="s">
        <v>29</v>
      </c>
      <c r="C51" s="19" t="s">
        <v>49</v>
      </c>
      <c r="D51" s="7" t="s">
        <v>276</v>
      </c>
      <c r="E51" s="20" t="s">
        <v>196</v>
      </c>
      <c r="F51" s="132">
        <v>77</v>
      </c>
      <c r="G51" s="42" t="s">
        <v>230</v>
      </c>
      <c r="H51" s="133">
        <v>77</v>
      </c>
      <c r="I51" s="7">
        <v>100</v>
      </c>
      <c r="J51" s="38">
        <v>1.1299999951999999</v>
      </c>
      <c r="K51" s="38">
        <v>4.0999999999999996</v>
      </c>
      <c r="L51" s="38">
        <v>4.8359740260311685</v>
      </c>
      <c r="M51" s="38">
        <v>11</v>
      </c>
      <c r="N51" s="38">
        <v>2.3285743652200459</v>
      </c>
      <c r="P51" s="13">
        <f t="shared" si="5"/>
        <v>1.1000000000000001</v>
      </c>
      <c r="Q51" s="13">
        <f t="shared" si="6"/>
        <v>4.0999999999999996</v>
      </c>
      <c r="R51" s="13">
        <f t="shared" si="7"/>
        <v>4.8</v>
      </c>
      <c r="S51" s="13">
        <f t="shared" si="8"/>
        <v>11</v>
      </c>
      <c r="T51" s="12">
        <f t="shared" si="9"/>
        <v>2.2999999999999998</v>
      </c>
    </row>
    <row r="52" spans="1:20" x14ac:dyDescent="0.3">
      <c r="A52" s="2" t="s">
        <v>228</v>
      </c>
      <c r="B52" s="19" t="s">
        <v>29</v>
      </c>
      <c r="C52" s="19" t="s">
        <v>50</v>
      </c>
      <c r="D52" s="7" t="s">
        <v>277</v>
      </c>
      <c r="E52" s="20" t="s">
        <v>196</v>
      </c>
      <c r="F52" s="132">
        <v>70</v>
      </c>
      <c r="G52" s="42" t="s">
        <v>230</v>
      </c>
      <c r="H52" s="133">
        <v>70</v>
      </c>
      <c r="I52" s="7">
        <v>100</v>
      </c>
      <c r="J52" s="38">
        <v>1394</v>
      </c>
      <c r="K52" s="38">
        <v>3220.5</v>
      </c>
      <c r="L52" s="38">
        <v>3132.4714285714285</v>
      </c>
      <c r="M52" s="38">
        <v>4507</v>
      </c>
      <c r="N52" s="38">
        <v>711.76829647540137</v>
      </c>
      <c r="P52" s="13">
        <f t="shared" si="5"/>
        <v>1400</v>
      </c>
      <c r="Q52" s="13">
        <f t="shared" si="6"/>
        <v>3200</v>
      </c>
      <c r="R52" s="13">
        <f t="shared" si="7"/>
        <v>3100</v>
      </c>
      <c r="S52" s="13">
        <f t="shared" si="8"/>
        <v>4500</v>
      </c>
      <c r="T52" s="12">
        <f t="shared" si="9"/>
        <v>710</v>
      </c>
    </row>
    <row r="53" spans="1:20" x14ac:dyDescent="0.3">
      <c r="A53" s="2" t="s">
        <v>228</v>
      </c>
      <c r="B53" s="19" t="s">
        <v>29</v>
      </c>
      <c r="C53" s="19" t="s">
        <v>51</v>
      </c>
      <c r="D53" s="7" t="s">
        <v>278</v>
      </c>
      <c r="E53" s="20" t="s">
        <v>196</v>
      </c>
      <c r="F53" s="132">
        <v>70</v>
      </c>
      <c r="G53" s="42" t="s">
        <v>230</v>
      </c>
      <c r="H53" s="133">
        <v>70</v>
      </c>
      <c r="I53" s="7">
        <v>100</v>
      </c>
      <c r="J53" s="38">
        <v>28.4</v>
      </c>
      <c r="K53" s="38">
        <v>87.199999999999989</v>
      </c>
      <c r="L53" s="38">
        <v>85.184285714285707</v>
      </c>
      <c r="M53" s="38">
        <v>143</v>
      </c>
      <c r="N53" s="38">
        <v>26.776112194734516</v>
      </c>
      <c r="P53" s="13">
        <f t="shared" si="5"/>
        <v>28</v>
      </c>
      <c r="Q53" s="13">
        <f t="shared" si="6"/>
        <v>87</v>
      </c>
      <c r="R53" s="13">
        <f t="shared" si="7"/>
        <v>85</v>
      </c>
      <c r="S53" s="13">
        <f t="shared" si="8"/>
        <v>140</v>
      </c>
      <c r="T53" s="12">
        <f t="shared" si="9"/>
        <v>27</v>
      </c>
    </row>
    <row r="54" spans="1:20" x14ac:dyDescent="0.3">
      <c r="A54" s="2" t="s">
        <v>228</v>
      </c>
      <c r="B54" s="19" t="s">
        <v>29</v>
      </c>
      <c r="C54" s="19" t="s">
        <v>52</v>
      </c>
      <c r="D54" s="7" t="s">
        <v>279</v>
      </c>
      <c r="E54" s="20" t="s">
        <v>196</v>
      </c>
      <c r="F54" s="132">
        <v>77</v>
      </c>
      <c r="G54" s="42" t="s">
        <v>230</v>
      </c>
      <c r="H54" s="133">
        <v>77</v>
      </c>
      <c r="I54" s="7">
        <v>100</v>
      </c>
      <c r="J54" s="38">
        <v>17.659999847000002</v>
      </c>
      <c r="K54" s="38">
        <v>68.5</v>
      </c>
      <c r="L54" s="38">
        <v>68.289999989116879</v>
      </c>
      <c r="M54" s="38">
        <v>127</v>
      </c>
      <c r="N54" s="38">
        <v>25.961328909441985</v>
      </c>
      <c r="P54" s="13">
        <f t="shared" si="5"/>
        <v>18</v>
      </c>
      <c r="Q54" s="13">
        <f t="shared" si="6"/>
        <v>69</v>
      </c>
      <c r="R54" s="13">
        <f t="shared" si="7"/>
        <v>68</v>
      </c>
      <c r="S54" s="13">
        <f t="shared" si="8"/>
        <v>130</v>
      </c>
      <c r="T54" s="12">
        <f t="shared" si="9"/>
        <v>26</v>
      </c>
    </row>
    <row r="55" spans="1:20" x14ac:dyDescent="0.3">
      <c r="A55" s="2" t="s">
        <v>228</v>
      </c>
      <c r="B55" s="19" t="s">
        <v>53</v>
      </c>
      <c r="C55" s="19" t="s">
        <v>280</v>
      </c>
      <c r="D55" s="7" t="s">
        <v>281</v>
      </c>
      <c r="E55" s="20" t="s">
        <v>199</v>
      </c>
      <c r="F55" s="132">
        <v>6</v>
      </c>
      <c r="G55" s="42" t="s">
        <v>230</v>
      </c>
      <c r="H55" s="133">
        <v>55</v>
      </c>
      <c r="I55" s="7">
        <v>10.909090909090908</v>
      </c>
      <c r="J55" s="38">
        <v>0.7</v>
      </c>
      <c r="K55" s="38">
        <v>4.4799999999999995</v>
      </c>
      <c r="L55" s="38">
        <v>6.7616666666666667</v>
      </c>
      <c r="M55" s="38">
        <v>16.3</v>
      </c>
      <c r="N55" s="38">
        <v>6.9870062735528347</v>
      </c>
      <c r="P55" s="13">
        <f t="shared" si="5"/>
        <v>0.7</v>
      </c>
      <c r="Q55" s="13">
        <f t="shared" si="6"/>
        <v>4.5</v>
      </c>
      <c r="R55" s="13">
        <f t="shared" si="7"/>
        <v>6.8</v>
      </c>
      <c r="S55" s="13">
        <f t="shared" si="8"/>
        <v>16</v>
      </c>
      <c r="T55" s="12">
        <f t="shared" si="9"/>
        <v>7</v>
      </c>
    </row>
    <row r="56" spans="1:20" x14ac:dyDescent="0.3">
      <c r="A56" s="2" t="s">
        <v>228</v>
      </c>
      <c r="B56" s="19" t="s">
        <v>53</v>
      </c>
      <c r="C56" s="19" t="s">
        <v>54</v>
      </c>
      <c r="D56" s="7" t="s">
        <v>282</v>
      </c>
      <c r="E56" s="20" t="s">
        <v>199</v>
      </c>
      <c r="F56" s="132">
        <v>0</v>
      </c>
      <c r="G56" s="42" t="s">
        <v>230</v>
      </c>
      <c r="H56" s="133">
        <v>55</v>
      </c>
      <c r="I56" s="7">
        <v>0</v>
      </c>
      <c r="J56" s="38" t="s">
        <v>241</v>
      </c>
      <c r="K56" s="38" t="s">
        <v>241</v>
      </c>
      <c r="L56" s="38" t="s">
        <v>241</v>
      </c>
      <c r="M56" s="38" t="s">
        <v>241</v>
      </c>
      <c r="N56" s="38" t="s">
        <v>241</v>
      </c>
      <c r="P56" s="13" t="str">
        <f t="shared" si="5"/>
        <v>ND</v>
      </c>
      <c r="Q56" s="13" t="str">
        <f t="shared" si="6"/>
        <v>ND</v>
      </c>
      <c r="R56" s="13" t="str">
        <f t="shared" si="7"/>
        <v>ND</v>
      </c>
      <c r="S56" s="13" t="str">
        <f t="shared" si="8"/>
        <v>ND</v>
      </c>
      <c r="T56" s="12" t="str">
        <f t="shared" si="9"/>
        <v>ND</v>
      </c>
    </row>
    <row r="57" spans="1:20" x14ac:dyDescent="0.3">
      <c r="A57" s="2" t="s">
        <v>228</v>
      </c>
      <c r="B57" s="19" t="s">
        <v>53</v>
      </c>
      <c r="C57" s="19" t="s">
        <v>55</v>
      </c>
      <c r="D57" s="7" t="s">
        <v>283</v>
      </c>
      <c r="E57" s="20" t="s">
        <v>199</v>
      </c>
      <c r="F57" s="132">
        <v>0</v>
      </c>
      <c r="G57" s="42" t="s">
        <v>230</v>
      </c>
      <c r="H57" s="133">
        <v>55</v>
      </c>
      <c r="I57" s="7">
        <v>0</v>
      </c>
      <c r="J57" s="38" t="s">
        <v>241</v>
      </c>
      <c r="K57" s="38" t="s">
        <v>241</v>
      </c>
      <c r="L57" s="38" t="s">
        <v>241</v>
      </c>
      <c r="M57" s="38" t="s">
        <v>241</v>
      </c>
      <c r="N57" s="38" t="s">
        <v>241</v>
      </c>
      <c r="P57" s="13" t="str">
        <f t="shared" si="5"/>
        <v>ND</v>
      </c>
      <c r="Q57" s="13" t="str">
        <f t="shared" si="6"/>
        <v>ND</v>
      </c>
      <c r="R57" s="13" t="str">
        <f t="shared" si="7"/>
        <v>ND</v>
      </c>
      <c r="S57" s="13" t="str">
        <f t="shared" si="8"/>
        <v>ND</v>
      </c>
      <c r="T57" s="12" t="str">
        <f t="shared" si="9"/>
        <v>ND</v>
      </c>
    </row>
    <row r="58" spans="1:20" x14ac:dyDescent="0.3">
      <c r="A58" s="2" t="s">
        <v>228</v>
      </c>
      <c r="B58" s="19" t="s">
        <v>53</v>
      </c>
      <c r="C58" s="19" t="s">
        <v>56</v>
      </c>
      <c r="D58" s="7" t="s">
        <v>284</v>
      </c>
      <c r="E58" s="20" t="s">
        <v>199</v>
      </c>
      <c r="F58" s="132">
        <v>0</v>
      </c>
      <c r="G58" s="42" t="s">
        <v>230</v>
      </c>
      <c r="H58" s="133">
        <v>55</v>
      </c>
      <c r="I58" s="7">
        <v>0</v>
      </c>
      <c r="J58" s="38" t="s">
        <v>241</v>
      </c>
      <c r="K58" s="38" t="s">
        <v>241</v>
      </c>
      <c r="L58" s="38" t="s">
        <v>241</v>
      </c>
      <c r="M58" s="38" t="s">
        <v>241</v>
      </c>
      <c r="N58" s="38" t="s">
        <v>241</v>
      </c>
      <c r="P58" s="13" t="str">
        <f t="shared" si="5"/>
        <v>ND</v>
      </c>
      <c r="Q58" s="13" t="str">
        <f t="shared" si="6"/>
        <v>ND</v>
      </c>
      <c r="R58" s="13" t="str">
        <f t="shared" si="7"/>
        <v>ND</v>
      </c>
      <c r="S58" s="13" t="str">
        <f t="shared" si="8"/>
        <v>ND</v>
      </c>
      <c r="T58" s="12" t="str">
        <f t="shared" si="9"/>
        <v>ND</v>
      </c>
    </row>
    <row r="59" spans="1:20" x14ac:dyDescent="0.3">
      <c r="A59" s="2" t="s">
        <v>228</v>
      </c>
      <c r="B59" s="19" t="s">
        <v>53</v>
      </c>
      <c r="C59" s="19" t="s">
        <v>57</v>
      </c>
      <c r="D59" s="7" t="s">
        <v>285</v>
      </c>
      <c r="E59" s="20" t="s">
        <v>199</v>
      </c>
      <c r="F59" s="132">
        <v>6</v>
      </c>
      <c r="G59" s="42" t="s">
        <v>230</v>
      </c>
      <c r="H59" s="133">
        <v>55</v>
      </c>
      <c r="I59" s="7">
        <v>10.909090909090908</v>
      </c>
      <c r="J59" s="38">
        <v>0.7</v>
      </c>
      <c r="K59" s="38">
        <v>4.4799999999999995</v>
      </c>
      <c r="L59" s="38">
        <v>6.7616666666666667</v>
      </c>
      <c r="M59" s="38">
        <v>16.3</v>
      </c>
      <c r="N59" s="38">
        <v>6.9870062735528347</v>
      </c>
      <c r="P59" s="13">
        <f t="shared" si="5"/>
        <v>0.7</v>
      </c>
      <c r="Q59" s="13">
        <f t="shared" si="6"/>
        <v>4.5</v>
      </c>
      <c r="R59" s="13">
        <f t="shared" si="7"/>
        <v>6.8</v>
      </c>
      <c r="S59" s="13">
        <f t="shared" si="8"/>
        <v>16</v>
      </c>
      <c r="T59" s="12">
        <f t="shared" si="9"/>
        <v>7</v>
      </c>
    </row>
    <row r="60" spans="1:20" x14ac:dyDescent="0.3">
      <c r="A60" s="2" t="s">
        <v>228</v>
      </c>
      <c r="B60" s="19" t="s">
        <v>53</v>
      </c>
      <c r="C60" s="19" t="s">
        <v>286</v>
      </c>
      <c r="D60" s="7" t="s">
        <v>287</v>
      </c>
      <c r="E60" s="20" t="s">
        <v>199</v>
      </c>
      <c r="F60" s="132">
        <v>55</v>
      </c>
      <c r="G60" s="42" t="s">
        <v>230</v>
      </c>
      <c r="H60" s="133">
        <v>55</v>
      </c>
      <c r="I60" s="7">
        <v>100</v>
      </c>
      <c r="J60" s="38">
        <v>19.899999999999999</v>
      </c>
      <c r="K60" s="38">
        <v>43.4</v>
      </c>
      <c r="L60" s="38">
        <v>41.401818181818179</v>
      </c>
      <c r="M60" s="38">
        <v>60.3</v>
      </c>
      <c r="N60" s="38">
        <v>10.178199122326964</v>
      </c>
      <c r="P60" s="13">
        <f t="shared" si="5"/>
        <v>20</v>
      </c>
      <c r="Q60" s="13">
        <f t="shared" si="6"/>
        <v>43</v>
      </c>
      <c r="R60" s="13">
        <f t="shared" si="7"/>
        <v>41</v>
      </c>
      <c r="S60" s="13">
        <f t="shared" si="8"/>
        <v>60</v>
      </c>
      <c r="T60" s="12">
        <f t="shared" si="9"/>
        <v>10</v>
      </c>
    </row>
    <row r="61" spans="1:20" x14ac:dyDescent="0.3">
      <c r="A61" s="2" t="s">
        <v>228</v>
      </c>
      <c r="B61" s="19" t="s">
        <v>58</v>
      </c>
      <c r="C61" s="19" t="s">
        <v>60</v>
      </c>
      <c r="D61" s="7" t="s">
        <v>288</v>
      </c>
      <c r="E61" s="20" t="s">
        <v>199</v>
      </c>
      <c r="F61" s="132">
        <v>35</v>
      </c>
      <c r="G61" s="42" t="s">
        <v>230</v>
      </c>
      <c r="H61" s="133">
        <v>77</v>
      </c>
      <c r="I61" s="7">
        <v>45.454545454545453</v>
      </c>
      <c r="J61" s="38">
        <v>1</v>
      </c>
      <c r="K61" s="38">
        <v>1.7</v>
      </c>
      <c r="L61" s="38">
        <v>1.917142857142857</v>
      </c>
      <c r="M61" s="38">
        <v>7.1</v>
      </c>
      <c r="N61" s="38">
        <v>1.0656358814964768</v>
      </c>
      <c r="P61" s="13">
        <f t="shared" si="5"/>
        <v>1</v>
      </c>
      <c r="Q61" s="13">
        <f t="shared" si="6"/>
        <v>1.7</v>
      </c>
      <c r="R61" s="13">
        <f t="shared" si="7"/>
        <v>1.9</v>
      </c>
      <c r="S61" s="13">
        <f t="shared" si="8"/>
        <v>7.1</v>
      </c>
      <c r="T61" s="12">
        <f t="shared" si="9"/>
        <v>1.1000000000000001</v>
      </c>
    </row>
    <row r="62" spans="1:20" x14ac:dyDescent="0.3">
      <c r="A62" s="2" t="s">
        <v>228</v>
      </c>
      <c r="B62" s="19" t="s">
        <v>58</v>
      </c>
      <c r="C62" s="19" t="s">
        <v>61</v>
      </c>
      <c r="D62" s="7" t="s">
        <v>289</v>
      </c>
      <c r="E62" s="20" t="s">
        <v>199</v>
      </c>
      <c r="F62" s="132">
        <v>51</v>
      </c>
      <c r="G62" s="42" t="s">
        <v>230</v>
      </c>
      <c r="H62" s="133">
        <v>77</v>
      </c>
      <c r="I62" s="7">
        <v>66.233766233766232</v>
      </c>
      <c r="J62" s="38">
        <v>1</v>
      </c>
      <c r="K62" s="38">
        <v>2.4</v>
      </c>
      <c r="L62" s="38">
        <v>3.231372549954902</v>
      </c>
      <c r="M62" s="38">
        <v>26.3</v>
      </c>
      <c r="N62" s="38">
        <v>3.8965877476979158</v>
      </c>
      <c r="P62" s="13">
        <f t="shared" si="5"/>
        <v>1</v>
      </c>
      <c r="Q62" s="13">
        <f t="shared" si="6"/>
        <v>2.4</v>
      </c>
      <c r="R62" s="13">
        <f t="shared" si="7"/>
        <v>3.2</v>
      </c>
      <c r="S62" s="13">
        <f t="shared" si="8"/>
        <v>26</v>
      </c>
      <c r="T62" s="12">
        <f t="shared" si="9"/>
        <v>3.9</v>
      </c>
    </row>
    <row r="63" spans="1:20" x14ac:dyDescent="0.3">
      <c r="A63" s="2" t="s">
        <v>228</v>
      </c>
      <c r="B63" s="19" t="s">
        <v>58</v>
      </c>
      <c r="C63" s="19" t="s">
        <v>59</v>
      </c>
      <c r="D63" s="7" t="s">
        <v>290</v>
      </c>
      <c r="E63" s="20" t="s">
        <v>199</v>
      </c>
      <c r="F63" s="132">
        <v>25</v>
      </c>
      <c r="G63" s="42" t="s">
        <v>230</v>
      </c>
      <c r="H63" s="133">
        <v>77</v>
      </c>
      <c r="I63" s="7">
        <v>32.467532467532465</v>
      </c>
      <c r="J63" s="38">
        <v>0.8</v>
      </c>
      <c r="K63" s="38">
        <v>1.2</v>
      </c>
      <c r="L63" s="38">
        <v>1.3444444444444446</v>
      </c>
      <c r="M63" s="38">
        <v>2.9</v>
      </c>
      <c r="N63" s="38">
        <v>0.4475001790574058</v>
      </c>
      <c r="P63" s="13">
        <f t="shared" si="5"/>
        <v>0.8</v>
      </c>
      <c r="Q63" s="13">
        <f t="shared" si="6"/>
        <v>1.2</v>
      </c>
      <c r="R63" s="13">
        <f t="shared" si="7"/>
        <v>1.3</v>
      </c>
      <c r="S63" s="13">
        <f t="shared" si="8"/>
        <v>2.9</v>
      </c>
      <c r="T63" s="12">
        <f t="shared" si="9"/>
        <v>0.45</v>
      </c>
    </row>
    <row r="64" spans="1:20" x14ac:dyDescent="0.3">
      <c r="A64" s="2" t="s">
        <v>228</v>
      </c>
      <c r="B64" s="19" t="s">
        <v>58</v>
      </c>
      <c r="C64" s="19" t="s">
        <v>64</v>
      </c>
      <c r="D64" s="7" t="s">
        <v>291</v>
      </c>
      <c r="E64" s="20" t="s">
        <v>199</v>
      </c>
      <c r="F64" s="132">
        <v>45</v>
      </c>
      <c r="G64" s="42" t="s">
        <v>230</v>
      </c>
      <c r="H64" s="133">
        <v>77</v>
      </c>
      <c r="I64" s="7">
        <v>58.441558441558442</v>
      </c>
      <c r="J64" s="38">
        <v>1</v>
      </c>
      <c r="K64" s="38">
        <v>2.1</v>
      </c>
      <c r="L64" s="38">
        <v>2.4177777777777778</v>
      </c>
      <c r="M64" s="38">
        <v>11.8</v>
      </c>
      <c r="N64" s="38">
        <v>1.6584890287806726</v>
      </c>
      <c r="P64" s="13">
        <f t="shared" si="5"/>
        <v>1</v>
      </c>
      <c r="Q64" s="13">
        <f t="shared" si="6"/>
        <v>2.1</v>
      </c>
      <c r="R64" s="13">
        <f t="shared" si="7"/>
        <v>2.4</v>
      </c>
      <c r="S64" s="13">
        <f t="shared" si="8"/>
        <v>12</v>
      </c>
      <c r="T64" s="12">
        <f t="shared" si="9"/>
        <v>1.7</v>
      </c>
    </row>
    <row r="65" spans="1:20" x14ac:dyDescent="0.3">
      <c r="A65" s="2" t="s">
        <v>228</v>
      </c>
      <c r="B65" s="19" t="s">
        <v>58</v>
      </c>
      <c r="C65" s="19" t="s">
        <v>62</v>
      </c>
      <c r="D65" s="7" t="s">
        <v>292</v>
      </c>
      <c r="E65" s="20" t="s">
        <v>199</v>
      </c>
      <c r="F65" s="132">
        <v>10</v>
      </c>
      <c r="G65" s="42" t="s">
        <v>230</v>
      </c>
      <c r="H65" s="133">
        <v>77</v>
      </c>
      <c r="I65" s="7">
        <v>12.987012987012987</v>
      </c>
      <c r="J65" s="38">
        <v>0.7</v>
      </c>
      <c r="K65" s="38">
        <v>1.4</v>
      </c>
      <c r="L65" s="38">
        <v>1.8545454545454545</v>
      </c>
      <c r="M65" s="38">
        <v>4.7</v>
      </c>
      <c r="N65" s="38">
        <v>1.1466155732098151</v>
      </c>
      <c r="P65" s="13">
        <f t="shared" si="5"/>
        <v>0.7</v>
      </c>
      <c r="Q65" s="13">
        <f t="shared" si="6"/>
        <v>1.4</v>
      </c>
      <c r="R65" s="13">
        <f t="shared" si="7"/>
        <v>1.9</v>
      </c>
      <c r="S65" s="13">
        <f t="shared" si="8"/>
        <v>4.7</v>
      </c>
      <c r="T65" s="12">
        <f t="shared" si="9"/>
        <v>1.1000000000000001</v>
      </c>
    </row>
    <row r="66" spans="1:20" x14ac:dyDescent="0.3">
      <c r="A66" s="2" t="s">
        <v>228</v>
      </c>
      <c r="B66" s="19" t="s">
        <v>58</v>
      </c>
      <c r="C66" s="19" t="s">
        <v>63</v>
      </c>
      <c r="D66" s="7" t="s">
        <v>293</v>
      </c>
      <c r="E66" s="20" t="s">
        <v>199</v>
      </c>
      <c r="F66" s="132">
        <v>20</v>
      </c>
      <c r="G66" s="42" t="s">
        <v>230</v>
      </c>
      <c r="H66" s="133">
        <v>77</v>
      </c>
      <c r="I66" s="7">
        <v>25.974025974025974</v>
      </c>
      <c r="J66" s="38">
        <v>1</v>
      </c>
      <c r="K66" s="38">
        <v>1.75</v>
      </c>
      <c r="L66" s="38">
        <v>2.02</v>
      </c>
      <c r="M66" s="38">
        <v>6</v>
      </c>
      <c r="N66" s="38">
        <v>1.1147810736217507</v>
      </c>
      <c r="P66" s="13">
        <f t="shared" si="5"/>
        <v>1</v>
      </c>
      <c r="Q66" s="13">
        <f t="shared" si="6"/>
        <v>1.8</v>
      </c>
      <c r="R66" s="13">
        <f t="shared" si="7"/>
        <v>2</v>
      </c>
      <c r="S66" s="13">
        <f t="shared" si="8"/>
        <v>6</v>
      </c>
      <c r="T66" s="12">
        <f t="shared" si="9"/>
        <v>1.1000000000000001</v>
      </c>
    </row>
    <row r="67" spans="1:20" x14ac:dyDescent="0.3">
      <c r="A67" s="2" t="s">
        <v>228</v>
      </c>
      <c r="B67" s="19" t="s">
        <v>58</v>
      </c>
      <c r="C67" s="19" t="s">
        <v>65</v>
      </c>
      <c r="D67" s="7" t="s">
        <v>294</v>
      </c>
      <c r="E67" s="20" t="s">
        <v>199</v>
      </c>
      <c r="F67" s="132">
        <v>17</v>
      </c>
      <c r="G67" s="42" t="s">
        <v>230</v>
      </c>
      <c r="H67" s="133">
        <v>77</v>
      </c>
      <c r="I67" s="7">
        <v>22.077922077922079</v>
      </c>
      <c r="J67" s="38">
        <v>1.1000000000000001</v>
      </c>
      <c r="K67" s="38">
        <v>2</v>
      </c>
      <c r="L67" s="38">
        <v>3.9</v>
      </c>
      <c r="M67" s="38">
        <v>28.4</v>
      </c>
      <c r="N67" s="38">
        <v>6.4665485384399615</v>
      </c>
      <c r="P67" s="13">
        <f t="shared" si="5"/>
        <v>1.1000000000000001</v>
      </c>
      <c r="Q67" s="13">
        <f t="shared" si="6"/>
        <v>2</v>
      </c>
      <c r="R67" s="13">
        <f t="shared" si="7"/>
        <v>3.9</v>
      </c>
      <c r="S67" s="13">
        <f t="shared" si="8"/>
        <v>28</v>
      </c>
      <c r="T67" s="12">
        <f t="shared" si="9"/>
        <v>6.5</v>
      </c>
    </row>
    <row r="68" spans="1:20" x14ac:dyDescent="0.3">
      <c r="A68" s="2" t="s">
        <v>228</v>
      </c>
      <c r="B68" s="19" t="s">
        <v>58</v>
      </c>
      <c r="C68" s="19" t="s">
        <v>66</v>
      </c>
      <c r="D68" s="7" t="s">
        <v>295</v>
      </c>
      <c r="E68" s="20" t="s">
        <v>199</v>
      </c>
      <c r="F68" s="132">
        <v>41</v>
      </c>
      <c r="G68" s="42" t="s">
        <v>230</v>
      </c>
      <c r="H68" s="133">
        <v>77</v>
      </c>
      <c r="I68" s="7">
        <v>53.246753246753244</v>
      </c>
      <c r="J68" s="38">
        <v>1</v>
      </c>
      <c r="K68" s="38">
        <v>2.4</v>
      </c>
      <c r="L68" s="38">
        <v>3.0658536585365854</v>
      </c>
      <c r="M68" s="38">
        <v>15.8</v>
      </c>
      <c r="N68" s="38">
        <v>2.7383032845265296</v>
      </c>
      <c r="P68" s="13">
        <f t="shared" si="5"/>
        <v>1</v>
      </c>
      <c r="Q68" s="13">
        <f t="shared" si="6"/>
        <v>2.4</v>
      </c>
      <c r="R68" s="13">
        <f t="shared" si="7"/>
        <v>3.1</v>
      </c>
      <c r="S68" s="13">
        <f t="shared" si="8"/>
        <v>16</v>
      </c>
      <c r="T68" s="12">
        <f t="shared" si="9"/>
        <v>2.7</v>
      </c>
    </row>
    <row r="69" spans="1:20" x14ac:dyDescent="0.3">
      <c r="A69" s="2" t="s">
        <v>228</v>
      </c>
      <c r="B69" s="19" t="s">
        <v>58</v>
      </c>
      <c r="C69" s="19" t="s">
        <v>67</v>
      </c>
      <c r="D69" s="7" t="s">
        <v>296</v>
      </c>
      <c r="E69" s="20" t="s">
        <v>199</v>
      </c>
      <c r="F69" s="132">
        <v>49</v>
      </c>
      <c r="G69" s="42" t="s">
        <v>230</v>
      </c>
      <c r="H69" s="133">
        <v>77</v>
      </c>
      <c r="I69" s="7">
        <v>63.636363636363633</v>
      </c>
      <c r="J69" s="38">
        <v>1.2</v>
      </c>
      <c r="K69" s="38">
        <v>2.8</v>
      </c>
      <c r="L69" s="38">
        <v>7.4571428571428573</v>
      </c>
      <c r="M69" s="38">
        <v>76.2</v>
      </c>
      <c r="N69" s="38">
        <v>14.283702834582728</v>
      </c>
      <c r="P69" s="13">
        <f t="shared" si="5"/>
        <v>1.2</v>
      </c>
      <c r="Q69" s="13">
        <f t="shared" si="6"/>
        <v>2.8</v>
      </c>
      <c r="R69" s="13">
        <f t="shared" si="7"/>
        <v>7.5</v>
      </c>
      <c r="S69" s="13">
        <f t="shared" si="8"/>
        <v>76</v>
      </c>
      <c r="T69" s="12">
        <f t="shared" si="9"/>
        <v>14</v>
      </c>
    </row>
    <row r="70" spans="1:20" x14ac:dyDescent="0.3">
      <c r="A70" s="2" t="s">
        <v>228</v>
      </c>
      <c r="B70" s="19" t="s">
        <v>58</v>
      </c>
      <c r="C70" s="19" t="s">
        <v>68</v>
      </c>
      <c r="D70" s="7" t="s">
        <v>297</v>
      </c>
      <c r="E70" s="20" t="s">
        <v>199</v>
      </c>
      <c r="F70" s="132">
        <v>74</v>
      </c>
      <c r="G70" s="42" t="s">
        <v>230</v>
      </c>
      <c r="H70" s="133">
        <v>77</v>
      </c>
      <c r="I70" s="7">
        <v>96.103896103896105</v>
      </c>
      <c r="J70" s="38">
        <v>1.1000000000000001</v>
      </c>
      <c r="K70" s="38">
        <v>6.55</v>
      </c>
      <c r="L70" s="38">
        <v>16.283783781202704</v>
      </c>
      <c r="M70" s="38">
        <v>209.9</v>
      </c>
      <c r="N70" s="38">
        <v>30.942120191606385</v>
      </c>
      <c r="P70" s="13">
        <f t="shared" ref="P70:P133" si="15">IF(OR(ISTEXT(J70),J70=0),J70,ROUND(J70,2-(1+INT(LOG10(ABS(J70))))))</f>
        <v>1.1000000000000001</v>
      </c>
      <c r="Q70" s="13">
        <f t="shared" ref="Q70:Q133" si="16">IF(OR(ISTEXT(K70),K70=0),K70,ROUND(K70,2-(1+INT(LOG10(ABS(K70))))))</f>
        <v>6.6</v>
      </c>
      <c r="R70" s="13">
        <f t="shared" ref="R70:R133" si="17">IF(OR(ISTEXT(L70),L70=0),L70,ROUND(L70,2-(1+INT(LOG10(ABS(L70))))))</f>
        <v>16</v>
      </c>
      <c r="S70" s="13">
        <f t="shared" ref="S70:S133" si="18">IF(OR(ISTEXT(M70),M70=0),M70,ROUND(M70,2-(1+INT(LOG10(ABS(M70))))))</f>
        <v>210</v>
      </c>
      <c r="T70" s="12">
        <f t="shared" ref="T70:T133" si="19">IF(OR(ISTEXT(N70),N70=0),N70,ROUND(N70,2-(1+INT(LOG10(ABS(N70))))))</f>
        <v>31</v>
      </c>
    </row>
    <row r="71" spans="1:20" x14ac:dyDescent="0.3">
      <c r="A71" s="2" t="s">
        <v>228</v>
      </c>
      <c r="B71" s="19" t="s">
        <v>58</v>
      </c>
      <c r="C71" s="19" t="s">
        <v>69</v>
      </c>
      <c r="D71" s="7" t="s">
        <v>298</v>
      </c>
      <c r="E71" s="20" t="s">
        <v>199</v>
      </c>
      <c r="F71" s="132">
        <v>70</v>
      </c>
      <c r="G71" s="42" t="s">
        <v>230</v>
      </c>
      <c r="H71" s="133">
        <v>77</v>
      </c>
      <c r="I71" s="7">
        <v>90.909090909090907</v>
      </c>
      <c r="J71" s="38">
        <v>1.8</v>
      </c>
      <c r="K71" s="38">
        <v>7.3</v>
      </c>
      <c r="L71" s="38">
        <v>18.395714285714284</v>
      </c>
      <c r="M71" s="38">
        <v>210.7</v>
      </c>
      <c r="N71" s="38">
        <v>33.109026903940865</v>
      </c>
      <c r="P71" s="13">
        <f t="shared" si="15"/>
        <v>1.8</v>
      </c>
      <c r="Q71" s="13">
        <f t="shared" si="16"/>
        <v>7.3</v>
      </c>
      <c r="R71" s="13">
        <f t="shared" si="17"/>
        <v>18</v>
      </c>
      <c r="S71" s="13">
        <f t="shared" si="18"/>
        <v>210</v>
      </c>
      <c r="T71" s="12">
        <f t="shared" si="19"/>
        <v>33</v>
      </c>
    </row>
    <row r="72" spans="1:20" x14ac:dyDescent="0.3">
      <c r="A72" s="2" t="s">
        <v>228</v>
      </c>
      <c r="B72" s="19" t="s">
        <v>58</v>
      </c>
      <c r="C72" s="19" t="s">
        <v>70</v>
      </c>
      <c r="D72" s="7" t="s">
        <v>299</v>
      </c>
      <c r="E72" s="20" t="s">
        <v>199</v>
      </c>
      <c r="F72" s="132">
        <v>70</v>
      </c>
      <c r="G72" s="42" t="s">
        <v>230</v>
      </c>
      <c r="H72" s="133">
        <v>77</v>
      </c>
      <c r="I72" s="7">
        <v>90.909090909090907</v>
      </c>
      <c r="J72" s="38">
        <v>1.7</v>
      </c>
      <c r="K72" s="38">
        <v>5.75</v>
      </c>
      <c r="L72" s="38">
        <v>13.175714280271428</v>
      </c>
      <c r="M72" s="38">
        <v>132.30000000000001</v>
      </c>
      <c r="N72" s="38">
        <v>22.988014746195496</v>
      </c>
      <c r="P72" s="13">
        <f t="shared" si="15"/>
        <v>1.7</v>
      </c>
      <c r="Q72" s="13">
        <f t="shared" si="16"/>
        <v>5.8</v>
      </c>
      <c r="R72" s="13">
        <f t="shared" si="17"/>
        <v>13</v>
      </c>
      <c r="S72" s="13">
        <f t="shared" si="18"/>
        <v>130</v>
      </c>
      <c r="T72" s="12">
        <f t="shared" si="19"/>
        <v>23</v>
      </c>
    </row>
    <row r="73" spans="1:20" x14ac:dyDescent="0.3">
      <c r="A73" s="2" t="s">
        <v>228</v>
      </c>
      <c r="B73" s="19" t="s">
        <v>58</v>
      </c>
      <c r="C73" s="19" t="s">
        <v>71</v>
      </c>
      <c r="D73" s="7" t="s">
        <v>300</v>
      </c>
      <c r="E73" s="20" t="s">
        <v>199</v>
      </c>
      <c r="F73" s="132">
        <v>70</v>
      </c>
      <c r="G73" s="42" t="s">
        <v>230</v>
      </c>
      <c r="H73" s="133">
        <v>77</v>
      </c>
      <c r="I73" s="7">
        <v>90.909090909090907</v>
      </c>
      <c r="J73" s="38">
        <v>1.8</v>
      </c>
      <c r="K73" s="38">
        <v>5.85</v>
      </c>
      <c r="L73" s="38">
        <v>12.844285714285714</v>
      </c>
      <c r="M73" s="38">
        <v>119.8</v>
      </c>
      <c r="N73" s="38">
        <v>20.236970298780051</v>
      </c>
      <c r="P73" s="13">
        <f t="shared" si="15"/>
        <v>1.8</v>
      </c>
      <c r="Q73" s="13">
        <f t="shared" si="16"/>
        <v>5.9</v>
      </c>
      <c r="R73" s="13">
        <f t="shared" si="17"/>
        <v>13</v>
      </c>
      <c r="S73" s="13">
        <f t="shared" si="18"/>
        <v>120</v>
      </c>
      <c r="T73" s="12">
        <f t="shared" si="19"/>
        <v>20</v>
      </c>
    </row>
    <row r="74" spans="1:20" x14ac:dyDescent="0.3">
      <c r="A74" s="2" t="s">
        <v>228</v>
      </c>
      <c r="B74" s="19" t="s">
        <v>58</v>
      </c>
      <c r="C74" s="19" t="s">
        <v>72</v>
      </c>
      <c r="D74" s="7" t="s">
        <v>301</v>
      </c>
      <c r="E74" s="20" t="s">
        <v>199</v>
      </c>
      <c r="F74" s="132">
        <v>70</v>
      </c>
      <c r="G74" s="42" t="s">
        <v>230</v>
      </c>
      <c r="H74" s="133">
        <v>77</v>
      </c>
      <c r="I74" s="7">
        <v>90.909090909090907</v>
      </c>
      <c r="J74" s="38">
        <v>1.4</v>
      </c>
      <c r="K74" s="38">
        <v>5.75</v>
      </c>
      <c r="L74" s="38">
        <v>11.302857148299999</v>
      </c>
      <c r="M74" s="38">
        <v>94.4</v>
      </c>
      <c r="N74" s="38">
        <v>16.311878588186936</v>
      </c>
      <c r="P74" s="13">
        <f t="shared" si="15"/>
        <v>1.4</v>
      </c>
      <c r="Q74" s="13">
        <f t="shared" si="16"/>
        <v>5.8</v>
      </c>
      <c r="R74" s="13">
        <f t="shared" si="17"/>
        <v>11</v>
      </c>
      <c r="S74" s="13">
        <f t="shared" si="18"/>
        <v>94</v>
      </c>
      <c r="T74" s="12">
        <f t="shared" si="19"/>
        <v>16</v>
      </c>
    </row>
    <row r="75" spans="1:20" x14ac:dyDescent="0.3">
      <c r="A75" s="2" t="s">
        <v>228</v>
      </c>
      <c r="B75" s="19" t="s">
        <v>58</v>
      </c>
      <c r="C75" s="19" t="s">
        <v>73</v>
      </c>
      <c r="D75" s="7" t="s">
        <v>302</v>
      </c>
      <c r="E75" s="20" t="s">
        <v>199</v>
      </c>
      <c r="F75" s="132">
        <v>70</v>
      </c>
      <c r="G75" s="42" t="s">
        <v>230</v>
      </c>
      <c r="H75" s="133">
        <v>77</v>
      </c>
      <c r="I75" s="7">
        <v>90.909090909090907</v>
      </c>
      <c r="J75" s="38">
        <v>1.4</v>
      </c>
      <c r="K75" s="38">
        <v>5.35</v>
      </c>
      <c r="L75" s="38">
        <v>12.749999994557143</v>
      </c>
      <c r="M75" s="38">
        <v>144.69999999999999</v>
      </c>
      <c r="N75" s="38">
        <v>21.318915531275898</v>
      </c>
      <c r="P75" s="13">
        <f t="shared" si="15"/>
        <v>1.4</v>
      </c>
      <c r="Q75" s="13">
        <f t="shared" si="16"/>
        <v>5.4</v>
      </c>
      <c r="R75" s="13">
        <f t="shared" si="17"/>
        <v>13</v>
      </c>
      <c r="S75" s="13">
        <f t="shared" si="18"/>
        <v>140</v>
      </c>
      <c r="T75" s="12">
        <f t="shared" si="19"/>
        <v>21</v>
      </c>
    </row>
    <row r="76" spans="1:20" x14ac:dyDescent="0.3">
      <c r="A76" s="2" t="s">
        <v>228</v>
      </c>
      <c r="B76" s="19" t="s">
        <v>58</v>
      </c>
      <c r="C76" s="19" t="s">
        <v>74</v>
      </c>
      <c r="D76" s="7" t="s">
        <v>303</v>
      </c>
      <c r="E76" s="20" t="s">
        <v>199</v>
      </c>
      <c r="F76" s="132">
        <v>75</v>
      </c>
      <c r="G76" s="42" t="s">
        <v>230</v>
      </c>
      <c r="H76" s="133">
        <v>77</v>
      </c>
      <c r="I76" s="7">
        <v>97.402597402597408</v>
      </c>
      <c r="J76" s="38">
        <v>1.1000000000000001</v>
      </c>
      <c r="K76" s="38">
        <v>9.1999999999999993</v>
      </c>
      <c r="L76" s="38">
        <v>19.603999994919999</v>
      </c>
      <c r="M76" s="38">
        <v>233.5</v>
      </c>
      <c r="N76" s="38">
        <v>34.880062609265813</v>
      </c>
      <c r="P76" s="13">
        <f t="shared" si="15"/>
        <v>1.1000000000000001</v>
      </c>
      <c r="Q76" s="13">
        <f t="shared" si="16"/>
        <v>9.1999999999999993</v>
      </c>
      <c r="R76" s="13">
        <f t="shared" si="17"/>
        <v>20</v>
      </c>
      <c r="S76" s="13">
        <f t="shared" si="18"/>
        <v>230</v>
      </c>
      <c r="T76" s="12">
        <f t="shared" si="19"/>
        <v>35</v>
      </c>
    </row>
    <row r="77" spans="1:20" x14ac:dyDescent="0.3">
      <c r="A77" s="2" t="s">
        <v>228</v>
      </c>
      <c r="B77" s="19" t="s">
        <v>58</v>
      </c>
      <c r="C77" s="19" t="s">
        <v>75</v>
      </c>
      <c r="D77" s="7" t="s">
        <v>304</v>
      </c>
      <c r="E77" s="20" t="s">
        <v>199</v>
      </c>
      <c r="F77" s="132">
        <v>22</v>
      </c>
      <c r="G77" s="42" t="s">
        <v>230</v>
      </c>
      <c r="H77" s="133">
        <v>77</v>
      </c>
      <c r="I77" s="7">
        <v>28.571428571428573</v>
      </c>
      <c r="J77" s="38">
        <v>1.2</v>
      </c>
      <c r="K77" s="38">
        <v>3.2</v>
      </c>
      <c r="L77" s="38">
        <v>5.25</v>
      </c>
      <c r="M77" s="38">
        <v>23.9</v>
      </c>
      <c r="N77" s="38">
        <v>5.639887705737884</v>
      </c>
      <c r="P77" s="13">
        <f t="shared" si="15"/>
        <v>1.2</v>
      </c>
      <c r="Q77" s="13">
        <f t="shared" si="16"/>
        <v>3.2</v>
      </c>
      <c r="R77" s="13">
        <f t="shared" si="17"/>
        <v>5.3</v>
      </c>
      <c r="S77" s="13">
        <f t="shared" si="18"/>
        <v>24</v>
      </c>
      <c r="T77" s="12">
        <f t="shared" si="19"/>
        <v>5.6</v>
      </c>
    </row>
    <row r="78" spans="1:20" x14ac:dyDescent="0.3">
      <c r="A78" s="2" t="s">
        <v>228</v>
      </c>
      <c r="B78" s="19" t="s">
        <v>58</v>
      </c>
      <c r="C78" s="19" t="s">
        <v>76</v>
      </c>
      <c r="D78" s="7" t="s">
        <v>305</v>
      </c>
      <c r="E78" s="20" t="s">
        <v>199</v>
      </c>
      <c r="F78" s="132">
        <v>45</v>
      </c>
      <c r="G78" s="42" t="s">
        <v>230</v>
      </c>
      <c r="H78" s="133">
        <v>77</v>
      </c>
      <c r="I78" s="7">
        <v>58.441558441558442</v>
      </c>
      <c r="J78" s="38">
        <v>1</v>
      </c>
      <c r="K78" s="38">
        <v>1.9</v>
      </c>
      <c r="L78" s="38">
        <v>2.3555555555555556</v>
      </c>
      <c r="M78" s="38">
        <v>12.9</v>
      </c>
      <c r="N78" s="38">
        <v>2.0373284150345206</v>
      </c>
      <c r="P78" s="13">
        <f t="shared" si="15"/>
        <v>1</v>
      </c>
      <c r="Q78" s="13">
        <f t="shared" si="16"/>
        <v>1.9</v>
      </c>
      <c r="R78" s="13">
        <f t="shared" si="17"/>
        <v>2.4</v>
      </c>
      <c r="S78" s="13">
        <f t="shared" si="18"/>
        <v>13</v>
      </c>
      <c r="T78" s="12">
        <f t="shared" si="19"/>
        <v>2</v>
      </c>
    </row>
    <row r="79" spans="1:20" x14ac:dyDescent="0.3">
      <c r="A79" s="2" t="s">
        <v>228</v>
      </c>
      <c r="B79" s="19" t="s">
        <v>58</v>
      </c>
      <c r="C79" s="19" t="s">
        <v>77</v>
      </c>
      <c r="D79" s="7" t="s">
        <v>306</v>
      </c>
      <c r="E79" s="20" t="s">
        <v>199</v>
      </c>
      <c r="F79" s="132">
        <v>76</v>
      </c>
      <c r="G79" s="42" t="s">
        <v>230</v>
      </c>
      <c r="H79" s="133">
        <v>77</v>
      </c>
      <c r="I79" s="7">
        <v>98.701298701298697</v>
      </c>
      <c r="J79" s="38">
        <v>1.2</v>
      </c>
      <c r="K79" s="38">
        <v>13.5</v>
      </c>
      <c r="L79" s="38">
        <v>31.524999994986842</v>
      </c>
      <c r="M79" s="38">
        <v>362.3</v>
      </c>
      <c r="N79" s="38">
        <v>56.958232943776174</v>
      </c>
      <c r="P79" s="13">
        <f t="shared" si="15"/>
        <v>1.2</v>
      </c>
      <c r="Q79" s="13">
        <f t="shared" si="16"/>
        <v>14</v>
      </c>
      <c r="R79" s="13">
        <f t="shared" si="17"/>
        <v>32</v>
      </c>
      <c r="S79" s="13">
        <f t="shared" si="18"/>
        <v>360</v>
      </c>
      <c r="T79" s="12">
        <f t="shared" si="19"/>
        <v>57</v>
      </c>
    </row>
    <row r="80" spans="1:20" x14ac:dyDescent="0.3">
      <c r="A80" s="2" t="s">
        <v>228</v>
      </c>
      <c r="B80" s="19" t="s">
        <v>58</v>
      </c>
      <c r="C80" s="19" t="s">
        <v>78</v>
      </c>
      <c r="D80" s="7" t="s">
        <v>307</v>
      </c>
      <c r="E80" s="20" t="s">
        <v>199</v>
      </c>
      <c r="F80" s="132">
        <v>44</v>
      </c>
      <c r="G80" s="42" t="s">
        <v>230</v>
      </c>
      <c r="H80" s="133">
        <v>77</v>
      </c>
      <c r="I80" s="7">
        <v>57.142857142857146</v>
      </c>
      <c r="J80" s="38">
        <v>1</v>
      </c>
      <c r="K80" s="38">
        <v>1.85</v>
      </c>
      <c r="L80" s="38">
        <v>3.0204545454545455</v>
      </c>
      <c r="M80" s="38">
        <v>31.6</v>
      </c>
      <c r="N80" s="38">
        <v>5.0631169527234512</v>
      </c>
      <c r="P80" s="13">
        <f t="shared" si="15"/>
        <v>1</v>
      </c>
      <c r="Q80" s="13">
        <f t="shared" si="16"/>
        <v>1.9</v>
      </c>
      <c r="R80" s="13">
        <f t="shared" si="17"/>
        <v>3</v>
      </c>
      <c r="S80" s="13">
        <f t="shared" si="18"/>
        <v>32</v>
      </c>
      <c r="T80" s="12">
        <f t="shared" si="19"/>
        <v>5.0999999999999996</v>
      </c>
    </row>
    <row r="81" spans="1:20" x14ac:dyDescent="0.3">
      <c r="A81" s="2" t="s">
        <v>228</v>
      </c>
      <c r="B81" s="19" t="s">
        <v>58</v>
      </c>
      <c r="C81" s="19" t="s">
        <v>79</v>
      </c>
      <c r="D81" s="7" t="s">
        <v>308</v>
      </c>
      <c r="E81" s="20" t="s">
        <v>199</v>
      </c>
      <c r="F81" s="132">
        <v>66</v>
      </c>
      <c r="G81" s="42" t="s">
        <v>230</v>
      </c>
      <c r="H81" s="133">
        <v>77</v>
      </c>
      <c r="I81" s="7">
        <v>85.714285714285708</v>
      </c>
      <c r="J81" s="38">
        <v>1.1000000000000001</v>
      </c>
      <c r="K81" s="38">
        <v>5</v>
      </c>
      <c r="L81" s="38">
        <v>10.604545448772727</v>
      </c>
      <c r="M81" s="38">
        <v>95.3</v>
      </c>
      <c r="N81" s="38">
        <v>16.015083578430055</v>
      </c>
      <c r="P81" s="13">
        <f t="shared" si="15"/>
        <v>1.1000000000000001</v>
      </c>
      <c r="Q81" s="13">
        <f t="shared" si="16"/>
        <v>5</v>
      </c>
      <c r="R81" s="13">
        <f t="shared" si="17"/>
        <v>11</v>
      </c>
      <c r="S81" s="13">
        <f t="shared" si="18"/>
        <v>95</v>
      </c>
      <c r="T81" s="12">
        <f t="shared" si="19"/>
        <v>16</v>
      </c>
    </row>
    <row r="82" spans="1:20" x14ac:dyDescent="0.3">
      <c r="A82" s="2" t="s">
        <v>228</v>
      </c>
      <c r="B82" s="19" t="s">
        <v>58</v>
      </c>
      <c r="C82" s="19" t="s">
        <v>80</v>
      </c>
      <c r="D82" s="7" t="s">
        <v>309</v>
      </c>
      <c r="E82" s="20" t="s">
        <v>199</v>
      </c>
      <c r="F82" s="132">
        <v>50</v>
      </c>
      <c r="G82" s="42" t="s">
        <v>230</v>
      </c>
      <c r="H82" s="133">
        <v>77</v>
      </c>
      <c r="I82" s="7">
        <v>64.935064935064929</v>
      </c>
      <c r="J82" s="38">
        <v>0.7</v>
      </c>
      <c r="K82" s="38">
        <v>4.0999999999999996</v>
      </c>
      <c r="L82" s="38">
        <v>4.7745098039215685</v>
      </c>
      <c r="M82" s="38">
        <v>14.2</v>
      </c>
      <c r="N82" s="38">
        <v>2.7715586327736168</v>
      </c>
      <c r="P82" s="13">
        <f t="shared" si="15"/>
        <v>0.7</v>
      </c>
      <c r="Q82" s="13">
        <f t="shared" si="16"/>
        <v>4.0999999999999996</v>
      </c>
      <c r="R82" s="13">
        <f t="shared" si="17"/>
        <v>4.8</v>
      </c>
      <c r="S82" s="13">
        <f t="shared" si="18"/>
        <v>14</v>
      </c>
      <c r="T82" s="12">
        <f t="shared" si="19"/>
        <v>2.8</v>
      </c>
    </row>
    <row r="83" spans="1:20" x14ac:dyDescent="0.3">
      <c r="A83" s="2" t="s">
        <v>228</v>
      </c>
      <c r="B83" s="19" t="s">
        <v>58</v>
      </c>
      <c r="C83" s="19" t="s">
        <v>727</v>
      </c>
      <c r="D83" s="7" t="s">
        <v>310</v>
      </c>
      <c r="E83" s="20" t="s">
        <v>199</v>
      </c>
      <c r="F83" s="132">
        <v>77</v>
      </c>
      <c r="G83" s="42" t="s">
        <v>230</v>
      </c>
      <c r="H83" s="133">
        <v>77</v>
      </c>
      <c r="I83" s="7">
        <v>100</v>
      </c>
      <c r="J83" s="38">
        <v>2.2999999999999998</v>
      </c>
      <c r="K83" s="38">
        <v>47.5</v>
      </c>
      <c r="L83" s="38">
        <v>112.11688309955844</v>
      </c>
      <c r="M83" s="38">
        <v>1248.7</v>
      </c>
      <c r="N83" s="38">
        <v>203.05018008608056</v>
      </c>
      <c r="P83" s="13">
        <f t="shared" si="15"/>
        <v>2.2999999999999998</v>
      </c>
      <c r="Q83" s="13">
        <f t="shared" si="16"/>
        <v>48</v>
      </c>
      <c r="R83" s="13">
        <f t="shared" si="17"/>
        <v>110</v>
      </c>
      <c r="S83" s="13">
        <f t="shared" si="18"/>
        <v>1200</v>
      </c>
      <c r="T83" s="12">
        <f t="shared" si="19"/>
        <v>200</v>
      </c>
    </row>
    <row r="84" spans="1:20" x14ac:dyDescent="0.3">
      <c r="A84" s="2" t="s">
        <v>228</v>
      </c>
      <c r="B84" s="19" t="s">
        <v>58</v>
      </c>
      <c r="C84" s="19" t="s">
        <v>730</v>
      </c>
      <c r="D84" s="7" t="s">
        <v>311</v>
      </c>
      <c r="E84" s="20" t="s">
        <v>199</v>
      </c>
      <c r="F84" s="132">
        <v>75</v>
      </c>
      <c r="G84" s="42" t="s">
        <v>230</v>
      </c>
      <c r="H84" s="133">
        <v>77</v>
      </c>
      <c r="I84" s="7">
        <v>97.402597402597408</v>
      </c>
      <c r="J84" s="38">
        <v>1.1000000000000001</v>
      </c>
      <c r="K84" s="38">
        <v>16.399999999999999</v>
      </c>
      <c r="L84" s="38">
        <v>30.845333335879999</v>
      </c>
      <c r="M84" s="38">
        <v>420.1</v>
      </c>
      <c r="N84" s="38">
        <v>57.392174560828877</v>
      </c>
      <c r="P84" s="13">
        <f t="shared" si="15"/>
        <v>1.1000000000000001</v>
      </c>
      <c r="Q84" s="13">
        <f t="shared" si="16"/>
        <v>16</v>
      </c>
      <c r="R84" s="13">
        <f t="shared" si="17"/>
        <v>31</v>
      </c>
      <c r="S84" s="13">
        <f t="shared" si="18"/>
        <v>420</v>
      </c>
      <c r="T84" s="12">
        <f t="shared" si="19"/>
        <v>57</v>
      </c>
    </row>
    <row r="85" spans="1:20" x14ac:dyDescent="0.3">
      <c r="A85" s="2" t="s">
        <v>228</v>
      </c>
      <c r="B85" s="19" t="s">
        <v>58</v>
      </c>
      <c r="C85" s="19" t="s">
        <v>312</v>
      </c>
      <c r="D85" s="7" t="s">
        <v>313</v>
      </c>
      <c r="E85" s="20" t="s">
        <v>199</v>
      </c>
      <c r="F85" s="132">
        <v>77</v>
      </c>
      <c r="G85" s="42" t="s">
        <v>230</v>
      </c>
      <c r="H85" s="133">
        <v>77</v>
      </c>
      <c r="I85" s="7">
        <v>100</v>
      </c>
      <c r="J85" s="38">
        <v>2.2999999999999998</v>
      </c>
      <c r="K85" s="38">
        <v>61.900000000000006</v>
      </c>
      <c r="L85" s="38">
        <v>142.16103894619479</v>
      </c>
      <c r="M85" s="38">
        <v>1533.8999999999999</v>
      </c>
      <c r="N85" s="38">
        <v>257.32567382696061</v>
      </c>
      <c r="P85" s="13">
        <f t="shared" si="15"/>
        <v>2.2999999999999998</v>
      </c>
      <c r="Q85" s="13">
        <f t="shared" si="16"/>
        <v>62</v>
      </c>
      <c r="R85" s="13">
        <f t="shared" si="17"/>
        <v>140</v>
      </c>
      <c r="S85" s="13">
        <f t="shared" si="18"/>
        <v>1500</v>
      </c>
      <c r="T85" s="12">
        <f t="shared" si="19"/>
        <v>260</v>
      </c>
    </row>
    <row r="86" spans="1:20" x14ac:dyDescent="0.3">
      <c r="A86" s="2" t="s">
        <v>228</v>
      </c>
      <c r="B86" s="19" t="s">
        <v>58</v>
      </c>
      <c r="C86" s="19" t="s">
        <v>81</v>
      </c>
      <c r="D86" s="7" t="s">
        <v>314</v>
      </c>
      <c r="E86" s="20" t="s">
        <v>199</v>
      </c>
      <c r="F86" s="132">
        <v>58</v>
      </c>
      <c r="G86" s="42" t="s">
        <v>230</v>
      </c>
      <c r="H86" s="133">
        <v>77</v>
      </c>
      <c r="I86" s="7">
        <v>75.324675324675326</v>
      </c>
      <c r="J86" s="38">
        <v>1</v>
      </c>
      <c r="K86" s="38">
        <v>3.25</v>
      </c>
      <c r="L86" s="38">
        <v>6.0189655106637927</v>
      </c>
      <c r="M86" s="38">
        <v>40.799999999999997</v>
      </c>
      <c r="N86" s="38">
        <v>7.8225597450184132</v>
      </c>
      <c r="P86" s="13">
        <f t="shared" si="15"/>
        <v>1</v>
      </c>
      <c r="Q86" s="13">
        <f t="shared" si="16"/>
        <v>3.3</v>
      </c>
      <c r="R86" s="13">
        <f t="shared" si="17"/>
        <v>6</v>
      </c>
      <c r="S86" s="13">
        <f t="shared" si="18"/>
        <v>41</v>
      </c>
      <c r="T86" s="12">
        <f t="shared" si="19"/>
        <v>7.8</v>
      </c>
    </row>
    <row r="87" spans="1:20" x14ac:dyDescent="0.3">
      <c r="A87" s="2" t="s">
        <v>228</v>
      </c>
      <c r="B87" s="19" t="s">
        <v>58</v>
      </c>
      <c r="C87" s="19" t="s">
        <v>82</v>
      </c>
      <c r="D87" s="7" t="s">
        <v>315</v>
      </c>
      <c r="E87" s="20" t="s">
        <v>199</v>
      </c>
      <c r="F87" s="132">
        <v>73</v>
      </c>
      <c r="G87" s="42" t="s">
        <v>230</v>
      </c>
      <c r="H87" s="133">
        <v>77</v>
      </c>
      <c r="I87" s="7">
        <v>94.805194805194802</v>
      </c>
      <c r="J87" s="38">
        <v>2.1</v>
      </c>
      <c r="K87" s="38">
        <v>9</v>
      </c>
      <c r="L87" s="38">
        <v>17.40821918069863</v>
      </c>
      <c r="M87" s="38">
        <v>261</v>
      </c>
      <c r="N87" s="38">
        <v>34.781491539198811</v>
      </c>
      <c r="P87" s="13">
        <f t="shared" si="15"/>
        <v>2.1</v>
      </c>
      <c r="Q87" s="13">
        <f t="shared" si="16"/>
        <v>9</v>
      </c>
      <c r="R87" s="13">
        <f t="shared" si="17"/>
        <v>17</v>
      </c>
      <c r="S87" s="13">
        <f t="shared" si="18"/>
        <v>260</v>
      </c>
      <c r="T87" s="12">
        <f t="shared" si="19"/>
        <v>35</v>
      </c>
    </row>
    <row r="88" spans="1:20" x14ac:dyDescent="0.3">
      <c r="A88" s="2" t="s">
        <v>228</v>
      </c>
      <c r="B88" s="19" t="s">
        <v>58</v>
      </c>
      <c r="C88" s="19" t="s">
        <v>83</v>
      </c>
      <c r="D88" s="7" t="s">
        <v>316</v>
      </c>
      <c r="E88" s="20" t="s">
        <v>199</v>
      </c>
      <c r="F88" s="132">
        <v>76</v>
      </c>
      <c r="G88" s="42" t="s">
        <v>230</v>
      </c>
      <c r="H88" s="133">
        <v>77</v>
      </c>
      <c r="I88" s="7">
        <v>98.701298701298697</v>
      </c>
      <c r="J88" s="38">
        <v>1.4</v>
      </c>
      <c r="K88" s="38">
        <v>13.399999999999999</v>
      </c>
      <c r="L88" s="38">
        <v>28.402631573934212</v>
      </c>
      <c r="M88" s="38">
        <v>303.3</v>
      </c>
      <c r="N88" s="38">
        <v>48.890227991062211</v>
      </c>
      <c r="P88" s="13">
        <f t="shared" si="15"/>
        <v>1.4</v>
      </c>
      <c r="Q88" s="13">
        <f t="shared" si="16"/>
        <v>13</v>
      </c>
      <c r="R88" s="13">
        <f t="shared" si="17"/>
        <v>28</v>
      </c>
      <c r="S88" s="13">
        <f t="shared" si="18"/>
        <v>300</v>
      </c>
      <c r="T88" s="12">
        <f t="shared" si="19"/>
        <v>49</v>
      </c>
    </row>
    <row r="89" spans="1:20" x14ac:dyDescent="0.3">
      <c r="A89" s="2" t="s">
        <v>228</v>
      </c>
      <c r="B89" s="19" t="s">
        <v>84</v>
      </c>
      <c r="C89" s="19" t="s">
        <v>85</v>
      </c>
      <c r="D89" s="7" t="s">
        <v>317</v>
      </c>
      <c r="E89" s="20" t="s">
        <v>199</v>
      </c>
      <c r="F89" s="132">
        <v>0</v>
      </c>
      <c r="G89" s="42" t="s">
        <v>230</v>
      </c>
      <c r="H89" s="133">
        <v>70</v>
      </c>
      <c r="I89" s="7">
        <v>0</v>
      </c>
      <c r="J89" s="38" t="s">
        <v>241</v>
      </c>
      <c r="K89" s="38" t="s">
        <v>241</v>
      </c>
      <c r="L89" s="38" t="s">
        <v>241</v>
      </c>
      <c r="M89" s="38" t="s">
        <v>241</v>
      </c>
      <c r="N89" s="38" t="s">
        <v>241</v>
      </c>
      <c r="P89" s="13" t="str">
        <f t="shared" si="15"/>
        <v>ND</v>
      </c>
      <c r="Q89" s="13" t="str">
        <f t="shared" si="16"/>
        <v>ND</v>
      </c>
      <c r="R89" s="13" t="str">
        <f t="shared" si="17"/>
        <v>ND</v>
      </c>
      <c r="S89" s="13" t="str">
        <f t="shared" si="18"/>
        <v>ND</v>
      </c>
      <c r="T89" s="12" t="str">
        <f t="shared" si="19"/>
        <v>ND</v>
      </c>
    </row>
    <row r="90" spans="1:20" x14ac:dyDescent="0.3">
      <c r="A90" s="2" t="s">
        <v>228</v>
      </c>
      <c r="B90" s="19" t="s">
        <v>84</v>
      </c>
      <c r="C90" s="19" t="s">
        <v>86</v>
      </c>
      <c r="D90" s="7" t="s">
        <v>318</v>
      </c>
      <c r="E90" s="20" t="s">
        <v>199</v>
      </c>
      <c r="F90" s="132">
        <v>0</v>
      </c>
      <c r="G90" s="42" t="s">
        <v>230</v>
      </c>
      <c r="H90" s="133">
        <v>77</v>
      </c>
      <c r="I90" s="7">
        <v>0</v>
      </c>
      <c r="J90" s="38" t="s">
        <v>241</v>
      </c>
      <c r="K90" s="38" t="s">
        <v>241</v>
      </c>
      <c r="L90" s="38" t="s">
        <v>241</v>
      </c>
      <c r="M90" s="38" t="s">
        <v>241</v>
      </c>
      <c r="N90" s="38" t="s">
        <v>241</v>
      </c>
      <c r="P90" s="13" t="str">
        <f t="shared" si="15"/>
        <v>ND</v>
      </c>
      <c r="Q90" s="13" t="str">
        <f t="shared" si="16"/>
        <v>ND</v>
      </c>
      <c r="R90" s="13" t="str">
        <f t="shared" si="17"/>
        <v>ND</v>
      </c>
      <c r="S90" s="13" t="str">
        <f t="shared" si="18"/>
        <v>ND</v>
      </c>
      <c r="T90" s="12" t="str">
        <f t="shared" si="19"/>
        <v>ND</v>
      </c>
    </row>
    <row r="91" spans="1:20" x14ac:dyDescent="0.3">
      <c r="A91" s="2" t="s">
        <v>228</v>
      </c>
      <c r="B91" s="19" t="s">
        <v>84</v>
      </c>
      <c r="C91" s="19" t="s">
        <v>87</v>
      </c>
      <c r="D91" s="7" t="s">
        <v>319</v>
      </c>
      <c r="E91" s="20" t="s">
        <v>199</v>
      </c>
      <c r="F91" s="132">
        <v>0</v>
      </c>
      <c r="G91" s="42" t="s">
        <v>230</v>
      </c>
      <c r="H91" s="133">
        <v>77</v>
      </c>
      <c r="I91" s="7">
        <v>0</v>
      </c>
      <c r="J91" s="38" t="s">
        <v>241</v>
      </c>
      <c r="K91" s="38" t="s">
        <v>241</v>
      </c>
      <c r="L91" s="38" t="s">
        <v>241</v>
      </c>
      <c r="M91" s="38" t="s">
        <v>241</v>
      </c>
      <c r="N91" s="38" t="s">
        <v>241</v>
      </c>
      <c r="P91" s="13" t="str">
        <f t="shared" si="15"/>
        <v>ND</v>
      </c>
      <c r="Q91" s="13" t="str">
        <f t="shared" si="16"/>
        <v>ND</v>
      </c>
      <c r="R91" s="13" t="str">
        <f t="shared" si="17"/>
        <v>ND</v>
      </c>
      <c r="S91" s="13" t="str">
        <f t="shared" si="18"/>
        <v>ND</v>
      </c>
      <c r="T91" s="12" t="str">
        <f t="shared" si="19"/>
        <v>ND</v>
      </c>
    </row>
    <row r="92" spans="1:20" x14ac:dyDescent="0.3">
      <c r="A92" s="2" t="s">
        <v>228</v>
      </c>
      <c r="B92" s="19" t="s">
        <v>84</v>
      </c>
      <c r="C92" s="19" t="s">
        <v>88</v>
      </c>
      <c r="D92" s="7" t="s">
        <v>320</v>
      </c>
      <c r="E92" s="20" t="s">
        <v>199</v>
      </c>
      <c r="F92" s="132">
        <v>0</v>
      </c>
      <c r="G92" s="42" t="s">
        <v>230</v>
      </c>
      <c r="H92" s="133">
        <v>77</v>
      </c>
      <c r="I92" s="7">
        <v>0</v>
      </c>
      <c r="J92" s="38" t="s">
        <v>241</v>
      </c>
      <c r="K92" s="38" t="s">
        <v>241</v>
      </c>
      <c r="L92" s="38" t="s">
        <v>241</v>
      </c>
      <c r="M92" s="38" t="s">
        <v>241</v>
      </c>
      <c r="N92" s="38" t="s">
        <v>241</v>
      </c>
      <c r="P92" s="13" t="str">
        <f t="shared" si="15"/>
        <v>ND</v>
      </c>
      <c r="Q92" s="13" t="str">
        <f t="shared" si="16"/>
        <v>ND</v>
      </c>
      <c r="R92" s="13" t="str">
        <f t="shared" si="17"/>
        <v>ND</v>
      </c>
      <c r="S92" s="13" t="str">
        <f t="shared" si="18"/>
        <v>ND</v>
      </c>
      <c r="T92" s="12" t="str">
        <f t="shared" si="19"/>
        <v>ND</v>
      </c>
    </row>
    <row r="93" spans="1:20" x14ac:dyDescent="0.3">
      <c r="A93" s="2" t="s">
        <v>228</v>
      </c>
      <c r="B93" s="19" t="s">
        <v>84</v>
      </c>
      <c r="C93" s="19" t="s">
        <v>89</v>
      </c>
      <c r="D93" s="7" t="s">
        <v>321</v>
      </c>
      <c r="E93" s="20" t="s">
        <v>199</v>
      </c>
      <c r="F93" s="132">
        <v>0</v>
      </c>
      <c r="G93" s="42" t="s">
        <v>230</v>
      </c>
      <c r="H93" s="133">
        <v>70</v>
      </c>
      <c r="I93" s="7">
        <v>0</v>
      </c>
      <c r="J93" s="38" t="s">
        <v>241</v>
      </c>
      <c r="K93" s="38" t="s">
        <v>241</v>
      </c>
      <c r="L93" s="38" t="s">
        <v>241</v>
      </c>
      <c r="M93" s="38" t="s">
        <v>241</v>
      </c>
      <c r="N93" s="38" t="s">
        <v>241</v>
      </c>
      <c r="P93" s="13" t="str">
        <f t="shared" si="15"/>
        <v>ND</v>
      </c>
      <c r="Q93" s="13" t="str">
        <f t="shared" si="16"/>
        <v>ND</v>
      </c>
      <c r="R93" s="13" t="str">
        <f t="shared" si="17"/>
        <v>ND</v>
      </c>
      <c r="S93" s="13" t="str">
        <f t="shared" si="18"/>
        <v>ND</v>
      </c>
      <c r="T93" s="12" t="str">
        <f t="shared" si="19"/>
        <v>ND</v>
      </c>
    </row>
    <row r="94" spans="1:20" x14ac:dyDescent="0.3">
      <c r="A94" s="2" t="s">
        <v>228</v>
      </c>
      <c r="B94" s="19" t="s">
        <v>84</v>
      </c>
      <c r="C94" s="19" t="s">
        <v>90</v>
      </c>
      <c r="D94" s="7" t="s">
        <v>322</v>
      </c>
      <c r="E94" s="20" t="s">
        <v>199</v>
      </c>
      <c r="F94" s="132">
        <v>0</v>
      </c>
      <c r="G94" s="42" t="s">
        <v>230</v>
      </c>
      <c r="H94" s="133">
        <v>70</v>
      </c>
      <c r="I94" s="7">
        <v>0</v>
      </c>
      <c r="J94" s="38" t="s">
        <v>241</v>
      </c>
      <c r="K94" s="38" t="s">
        <v>241</v>
      </c>
      <c r="L94" s="38" t="s">
        <v>241</v>
      </c>
      <c r="M94" s="38" t="s">
        <v>241</v>
      </c>
      <c r="N94" s="38" t="s">
        <v>241</v>
      </c>
      <c r="P94" s="13" t="str">
        <f t="shared" si="15"/>
        <v>ND</v>
      </c>
      <c r="Q94" s="13" t="str">
        <f t="shared" si="16"/>
        <v>ND</v>
      </c>
      <c r="R94" s="13" t="str">
        <f t="shared" si="17"/>
        <v>ND</v>
      </c>
      <c r="S94" s="13" t="str">
        <f t="shared" si="18"/>
        <v>ND</v>
      </c>
      <c r="T94" s="12" t="str">
        <f t="shared" si="19"/>
        <v>ND</v>
      </c>
    </row>
    <row r="95" spans="1:20" x14ac:dyDescent="0.3">
      <c r="A95" s="2" t="s">
        <v>228</v>
      </c>
      <c r="B95" s="19" t="s">
        <v>84</v>
      </c>
      <c r="C95" s="19" t="s">
        <v>91</v>
      </c>
      <c r="D95" s="7" t="s">
        <v>323</v>
      </c>
      <c r="E95" s="20" t="s">
        <v>199</v>
      </c>
      <c r="F95" s="132">
        <v>0</v>
      </c>
      <c r="G95" s="42" t="s">
        <v>230</v>
      </c>
      <c r="H95" s="133">
        <v>70</v>
      </c>
      <c r="I95" s="7">
        <v>0</v>
      </c>
      <c r="J95" s="38" t="s">
        <v>241</v>
      </c>
      <c r="K95" s="38" t="s">
        <v>241</v>
      </c>
      <c r="L95" s="38" t="s">
        <v>241</v>
      </c>
      <c r="M95" s="38" t="s">
        <v>241</v>
      </c>
      <c r="N95" s="38" t="s">
        <v>241</v>
      </c>
      <c r="P95" s="13" t="str">
        <f t="shared" si="15"/>
        <v>ND</v>
      </c>
      <c r="Q95" s="13" t="str">
        <f t="shared" si="16"/>
        <v>ND</v>
      </c>
      <c r="R95" s="13" t="str">
        <f t="shared" si="17"/>
        <v>ND</v>
      </c>
      <c r="S95" s="13" t="str">
        <f t="shared" si="18"/>
        <v>ND</v>
      </c>
      <c r="T95" s="12" t="str">
        <f t="shared" si="19"/>
        <v>ND</v>
      </c>
    </row>
    <row r="96" spans="1:20" x14ac:dyDescent="0.3">
      <c r="A96" s="2" t="s">
        <v>228</v>
      </c>
      <c r="B96" s="19" t="s">
        <v>84</v>
      </c>
      <c r="C96" s="19" t="s">
        <v>92</v>
      </c>
      <c r="D96" s="7" t="s">
        <v>324</v>
      </c>
      <c r="E96" s="20" t="s">
        <v>199</v>
      </c>
      <c r="F96" s="132">
        <v>0</v>
      </c>
      <c r="G96" s="42" t="s">
        <v>230</v>
      </c>
      <c r="H96" s="133">
        <v>77</v>
      </c>
      <c r="I96" s="7">
        <v>0</v>
      </c>
      <c r="J96" s="38" t="s">
        <v>241</v>
      </c>
      <c r="K96" s="38" t="s">
        <v>241</v>
      </c>
      <c r="L96" s="38" t="s">
        <v>241</v>
      </c>
      <c r="M96" s="38" t="s">
        <v>241</v>
      </c>
      <c r="N96" s="38" t="s">
        <v>241</v>
      </c>
      <c r="P96" s="13" t="str">
        <f t="shared" si="15"/>
        <v>ND</v>
      </c>
      <c r="Q96" s="13" t="str">
        <f t="shared" si="16"/>
        <v>ND</v>
      </c>
      <c r="R96" s="13" t="str">
        <f t="shared" si="17"/>
        <v>ND</v>
      </c>
      <c r="S96" s="13" t="str">
        <f t="shared" si="18"/>
        <v>ND</v>
      </c>
      <c r="T96" s="12" t="str">
        <f t="shared" si="19"/>
        <v>ND</v>
      </c>
    </row>
    <row r="97" spans="1:20" x14ac:dyDescent="0.3">
      <c r="A97" s="2" t="s">
        <v>228</v>
      </c>
      <c r="B97" s="19" t="s">
        <v>84</v>
      </c>
      <c r="C97" s="19" t="s">
        <v>93</v>
      </c>
      <c r="D97" s="7" t="s">
        <v>325</v>
      </c>
      <c r="E97" s="20" t="s">
        <v>199</v>
      </c>
      <c r="F97" s="132">
        <v>0</v>
      </c>
      <c r="G97" s="42" t="s">
        <v>230</v>
      </c>
      <c r="H97" s="133">
        <v>70</v>
      </c>
      <c r="I97" s="7">
        <v>0</v>
      </c>
      <c r="J97" s="38" t="s">
        <v>241</v>
      </c>
      <c r="K97" s="38" t="s">
        <v>241</v>
      </c>
      <c r="L97" s="38" t="s">
        <v>241</v>
      </c>
      <c r="M97" s="38" t="s">
        <v>241</v>
      </c>
      <c r="N97" s="38" t="s">
        <v>241</v>
      </c>
      <c r="P97" s="13" t="str">
        <f t="shared" si="15"/>
        <v>ND</v>
      </c>
      <c r="Q97" s="13" t="str">
        <f t="shared" si="16"/>
        <v>ND</v>
      </c>
      <c r="R97" s="13" t="str">
        <f t="shared" si="17"/>
        <v>ND</v>
      </c>
      <c r="S97" s="13" t="str">
        <f t="shared" si="18"/>
        <v>ND</v>
      </c>
      <c r="T97" s="12" t="str">
        <f t="shared" si="19"/>
        <v>ND</v>
      </c>
    </row>
    <row r="98" spans="1:20" x14ac:dyDescent="0.3">
      <c r="A98" s="2" t="s">
        <v>228</v>
      </c>
      <c r="B98" s="19" t="s">
        <v>84</v>
      </c>
      <c r="C98" s="19" t="s">
        <v>94</v>
      </c>
      <c r="D98" s="7" t="s">
        <v>326</v>
      </c>
      <c r="E98" s="20" t="s">
        <v>199</v>
      </c>
      <c r="F98" s="132">
        <v>1</v>
      </c>
      <c r="G98" s="42" t="s">
        <v>230</v>
      </c>
      <c r="H98" s="133">
        <v>77</v>
      </c>
      <c r="I98" s="7">
        <v>1.2987012987012987</v>
      </c>
      <c r="J98" s="38">
        <v>1.4</v>
      </c>
      <c r="K98" s="38">
        <v>1.4</v>
      </c>
      <c r="L98" s="38">
        <v>1.4</v>
      </c>
      <c r="M98" s="38">
        <v>1.4</v>
      </c>
      <c r="N98" s="38" t="s">
        <v>241</v>
      </c>
      <c r="P98" s="13">
        <f t="shared" si="15"/>
        <v>1.4</v>
      </c>
      <c r="Q98" s="13">
        <f t="shared" si="16"/>
        <v>1.4</v>
      </c>
      <c r="R98" s="13">
        <f t="shared" si="17"/>
        <v>1.4</v>
      </c>
      <c r="S98" s="13">
        <f t="shared" si="18"/>
        <v>1.4</v>
      </c>
      <c r="T98" s="12" t="str">
        <f t="shared" si="19"/>
        <v>ND</v>
      </c>
    </row>
    <row r="99" spans="1:20" x14ac:dyDescent="0.3">
      <c r="A99" s="2" t="s">
        <v>228</v>
      </c>
      <c r="B99" s="19" t="s">
        <v>84</v>
      </c>
      <c r="C99" s="19" t="s">
        <v>95</v>
      </c>
      <c r="D99" s="7" t="s">
        <v>327</v>
      </c>
      <c r="E99" s="20" t="s">
        <v>199</v>
      </c>
      <c r="F99" s="132">
        <v>0</v>
      </c>
      <c r="G99" s="42" t="s">
        <v>230</v>
      </c>
      <c r="H99" s="133">
        <v>70</v>
      </c>
      <c r="I99" s="7">
        <v>0</v>
      </c>
      <c r="J99" s="38" t="s">
        <v>241</v>
      </c>
      <c r="K99" s="38" t="s">
        <v>241</v>
      </c>
      <c r="L99" s="38" t="s">
        <v>241</v>
      </c>
      <c r="M99" s="38" t="s">
        <v>241</v>
      </c>
      <c r="N99" s="38" t="s">
        <v>241</v>
      </c>
      <c r="P99" s="13" t="str">
        <f t="shared" si="15"/>
        <v>ND</v>
      </c>
      <c r="Q99" s="13" t="str">
        <f t="shared" si="16"/>
        <v>ND</v>
      </c>
      <c r="R99" s="13" t="str">
        <f t="shared" si="17"/>
        <v>ND</v>
      </c>
      <c r="S99" s="13" t="str">
        <f t="shared" si="18"/>
        <v>ND</v>
      </c>
      <c r="T99" s="12" t="str">
        <f t="shared" si="19"/>
        <v>ND</v>
      </c>
    </row>
    <row r="100" spans="1:20" x14ac:dyDescent="0.3">
      <c r="A100" s="2" t="s">
        <v>228</v>
      </c>
      <c r="B100" s="19" t="s">
        <v>84</v>
      </c>
      <c r="C100" s="19" t="s">
        <v>96</v>
      </c>
      <c r="D100" s="7" t="s">
        <v>328</v>
      </c>
      <c r="E100" s="20" t="s">
        <v>199</v>
      </c>
      <c r="F100" s="132">
        <v>0</v>
      </c>
      <c r="G100" s="42" t="s">
        <v>230</v>
      </c>
      <c r="H100" s="133">
        <v>77</v>
      </c>
      <c r="I100" s="7">
        <v>0</v>
      </c>
      <c r="J100" s="38" t="s">
        <v>241</v>
      </c>
      <c r="K100" s="38" t="s">
        <v>241</v>
      </c>
      <c r="L100" s="38" t="s">
        <v>241</v>
      </c>
      <c r="M100" s="38" t="s">
        <v>241</v>
      </c>
      <c r="N100" s="38" t="s">
        <v>241</v>
      </c>
      <c r="P100" s="13" t="str">
        <f t="shared" si="15"/>
        <v>ND</v>
      </c>
      <c r="Q100" s="13" t="str">
        <f t="shared" si="16"/>
        <v>ND</v>
      </c>
      <c r="R100" s="13" t="str">
        <f t="shared" si="17"/>
        <v>ND</v>
      </c>
      <c r="S100" s="13" t="str">
        <f t="shared" si="18"/>
        <v>ND</v>
      </c>
      <c r="T100" s="12" t="str">
        <f t="shared" si="19"/>
        <v>ND</v>
      </c>
    </row>
    <row r="101" spans="1:20" x14ac:dyDescent="0.3">
      <c r="A101" s="2" t="s">
        <v>228</v>
      </c>
      <c r="B101" s="19" t="s">
        <v>84</v>
      </c>
      <c r="C101" s="19" t="s">
        <v>97</v>
      </c>
      <c r="D101" s="7" t="s">
        <v>329</v>
      </c>
      <c r="E101" s="20" t="s">
        <v>199</v>
      </c>
      <c r="F101" s="132">
        <v>0</v>
      </c>
      <c r="G101" s="42" t="s">
        <v>230</v>
      </c>
      <c r="H101" s="133">
        <v>70</v>
      </c>
      <c r="I101" s="7">
        <v>0</v>
      </c>
      <c r="J101" s="38" t="s">
        <v>241</v>
      </c>
      <c r="K101" s="38" t="s">
        <v>241</v>
      </c>
      <c r="L101" s="38" t="s">
        <v>241</v>
      </c>
      <c r="M101" s="38" t="s">
        <v>241</v>
      </c>
      <c r="N101" s="38" t="s">
        <v>241</v>
      </c>
      <c r="P101" s="13" t="str">
        <f t="shared" si="15"/>
        <v>ND</v>
      </c>
      <c r="Q101" s="13" t="str">
        <f t="shared" si="16"/>
        <v>ND</v>
      </c>
      <c r="R101" s="13" t="str">
        <f t="shared" si="17"/>
        <v>ND</v>
      </c>
      <c r="S101" s="13" t="str">
        <f t="shared" si="18"/>
        <v>ND</v>
      </c>
      <c r="T101" s="12" t="str">
        <f t="shared" si="19"/>
        <v>ND</v>
      </c>
    </row>
    <row r="102" spans="1:20" x14ac:dyDescent="0.3">
      <c r="A102" s="2" t="s">
        <v>228</v>
      </c>
      <c r="B102" s="19" t="s">
        <v>84</v>
      </c>
      <c r="C102" s="19" t="s">
        <v>98</v>
      </c>
      <c r="D102" s="7" t="s">
        <v>330</v>
      </c>
      <c r="E102" s="20" t="s">
        <v>199</v>
      </c>
      <c r="F102" s="132">
        <v>0</v>
      </c>
      <c r="G102" s="42" t="s">
        <v>230</v>
      </c>
      <c r="H102" s="133">
        <v>70</v>
      </c>
      <c r="I102" s="7">
        <v>0</v>
      </c>
      <c r="J102" s="38" t="s">
        <v>241</v>
      </c>
      <c r="K102" s="38" t="s">
        <v>241</v>
      </c>
      <c r="L102" s="38" t="s">
        <v>241</v>
      </c>
      <c r="M102" s="38" t="s">
        <v>241</v>
      </c>
      <c r="N102" s="38" t="s">
        <v>241</v>
      </c>
      <c r="P102" s="13" t="str">
        <f t="shared" si="15"/>
        <v>ND</v>
      </c>
      <c r="Q102" s="13" t="str">
        <f t="shared" si="16"/>
        <v>ND</v>
      </c>
      <c r="R102" s="13" t="str">
        <f t="shared" si="17"/>
        <v>ND</v>
      </c>
      <c r="S102" s="13" t="str">
        <f t="shared" si="18"/>
        <v>ND</v>
      </c>
      <c r="T102" s="12" t="str">
        <f t="shared" si="19"/>
        <v>ND</v>
      </c>
    </row>
    <row r="103" spans="1:20" x14ac:dyDescent="0.3">
      <c r="A103" s="2" t="s">
        <v>228</v>
      </c>
      <c r="B103" s="19" t="s">
        <v>84</v>
      </c>
      <c r="C103" s="19" t="s">
        <v>99</v>
      </c>
      <c r="D103" s="7" t="s">
        <v>331</v>
      </c>
      <c r="E103" s="20" t="s">
        <v>199</v>
      </c>
      <c r="F103" s="132">
        <v>0</v>
      </c>
      <c r="G103" s="42" t="s">
        <v>230</v>
      </c>
      <c r="H103" s="133">
        <v>77</v>
      </c>
      <c r="I103" s="7">
        <v>0</v>
      </c>
      <c r="J103" s="38" t="s">
        <v>241</v>
      </c>
      <c r="K103" s="38" t="s">
        <v>241</v>
      </c>
      <c r="L103" s="38" t="s">
        <v>241</v>
      </c>
      <c r="M103" s="38" t="s">
        <v>241</v>
      </c>
      <c r="N103" s="38" t="s">
        <v>241</v>
      </c>
      <c r="P103" s="13" t="str">
        <f t="shared" si="15"/>
        <v>ND</v>
      </c>
      <c r="Q103" s="13" t="str">
        <f t="shared" si="16"/>
        <v>ND</v>
      </c>
      <c r="R103" s="13" t="str">
        <f t="shared" si="17"/>
        <v>ND</v>
      </c>
      <c r="S103" s="13" t="str">
        <f t="shared" si="18"/>
        <v>ND</v>
      </c>
      <c r="T103" s="12" t="str">
        <f t="shared" si="19"/>
        <v>ND</v>
      </c>
    </row>
    <row r="104" spans="1:20" x14ac:dyDescent="0.3">
      <c r="A104" s="2" t="s">
        <v>228</v>
      </c>
      <c r="B104" s="19" t="s">
        <v>84</v>
      </c>
      <c r="C104" s="19" t="s">
        <v>100</v>
      </c>
      <c r="D104" s="7" t="s">
        <v>332</v>
      </c>
      <c r="E104" s="20" t="s">
        <v>199</v>
      </c>
      <c r="F104" s="132">
        <v>0</v>
      </c>
      <c r="G104" s="42" t="s">
        <v>230</v>
      </c>
      <c r="H104" s="133">
        <v>70</v>
      </c>
      <c r="I104" s="7">
        <v>0</v>
      </c>
      <c r="J104" s="38" t="s">
        <v>241</v>
      </c>
      <c r="K104" s="38" t="s">
        <v>241</v>
      </c>
      <c r="L104" s="38" t="s">
        <v>241</v>
      </c>
      <c r="M104" s="38" t="s">
        <v>241</v>
      </c>
      <c r="N104" s="38" t="s">
        <v>241</v>
      </c>
      <c r="P104" s="13" t="str">
        <f t="shared" si="15"/>
        <v>ND</v>
      </c>
      <c r="Q104" s="13" t="str">
        <f t="shared" si="16"/>
        <v>ND</v>
      </c>
      <c r="R104" s="13" t="str">
        <f t="shared" si="17"/>
        <v>ND</v>
      </c>
      <c r="S104" s="13" t="str">
        <f t="shared" si="18"/>
        <v>ND</v>
      </c>
      <c r="T104" s="12" t="str">
        <f t="shared" si="19"/>
        <v>ND</v>
      </c>
    </row>
    <row r="105" spans="1:20" x14ac:dyDescent="0.3">
      <c r="A105" s="2" t="s">
        <v>228</v>
      </c>
      <c r="B105" s="19" t="s">
        <v>84</v>
      </c>
      <c r="C105" s="19" t="s">
        <v>101</v>
      </c>
      <c r="D105" s="7" t="s">
        <v>333</v>
      </c>
      <c r="E105" s="20" t="s">
        <v>199</v>
      </c>
      <c r="F105" s="132">
        <v>1</v>
      </c>
      <c r="G105" s="42" t="s">
        <v>230</v>
      </c>
      <c r="H105" s="133">
        <v>70</v>
      </c>
      <c r="I105" s="7">
        <v>1.4285714285714286</v>
      </c>
      <c r="J105" s="38">
        <v>1.1000000000000001</v>
      </c>
      <c r="K105" s="38">
        <v>1.1000000000000001</v>
      </c>
      <c r="L105" s="38">
        <v>1.1000000000000001</v>
      </c>
      <c r="M105" s="38">
        <v>1.1000000000000001</v>
      </c>
      <c r="N105" s="38" t="s">
        <v>241</v>
      </c>
      <c r="P105" s="13">
        <f t="shared" si="15"/>
        <v>1.1000000000000001</v>
      </c>
      <c r="Q105" s="13">
        <f t="shared" si="16"/>
        <v>1.1000000000000001</v>
      </c>
      <c r="R105" s="13">
        <f t="shared" si="17"/>
        <v>1.1000000000000001</v>
      </c>
      <c r="S105" s="13">
        <f t="shared" si="18"/>
        <v>1.1000000000000001</v>
      </c>
      <c r="T105" s="12" t="str">
        <f t="shared" si="19"/>
        <v>ND</v>
      </c>
    </row>
    <row r="106" spans="1:20" x14ac:dyDescent="0.3">
      <c r="A106" s="2" t="s">
        <v>228</v>
      </c>
      <c r="B106" s="19" t="s">
        <v>84</v>
      </c>
      <c r="C106" s="19" t="s">
        <v>102</v>
      </c>
      <c r="D106" s="7" t="s">
        <v>334</v>
      </c>
      <c r="E106" s="20" t="s">
        <v>199</v>
      </c>
      <c r="F106" s="132">
        <v>1</v>
      </c>
      <c r="G106" s="42" t="s">
        <v>230</v>
      </c>
      <c r="H106" s="133">
        <v>70</v>
      </c>
      <c r="I106" s="7">
        <v>1.4285714285714286</v>
      </c>
      <c r="J106" s="38">
        <v>1.2</v>
      </c>
      <c r="K106" s="38">
        <v>1.2</v>
      </c>
      <c r="L106" s="38">
        <v>1.2</v>
      </c>
      <c r="M106" s="38">
        <v>1.2</v>
      </c>
      <c r="N106" s="38" t="s">
        <v>241</v>
      </c>
      <c r="P106" s="13">
        <f t="shared" si="15"/>
        <v>1.2</v>
      </c>
      <c r="Q106" s="13">
        <f t="shared" si="16"/>
        <v>1.2</v>
      </c>
      <c r="R106" s="13">
        <f t="shared" si="17"/>
        <v>1.2</v>
      </c>
      <c r="S106" s="13">
        <f t="shared" si="18"/>
        <v>1.2</v>
      </c>
      <c r="T106" s="12" t="str">
        <f t="shared" si="19"/>
        <v>ND</v>
      </c>
    </row>
    <row r="107" spans="1:20" x14ac:dyDescent="0.3">
      <c r="A107" s="2" t="s">
        <v>228</v>
      </c>
      <c r="B107" s="19" t="s">
        <v>84</v>
      </c>
      <c r="C107" s="19" t="s">
        <v>103</v>
      </c>
      <c r="D107" s="7" t="s">
        <v>335</v>
      </c>
      <c r="E107" s="20" t="s">
        <v>199</v>
      </c>
      <c r="F107" s="132">
        <v>0</v>
      </c>
      <c r="G107" s="42" t="s">
        <v>230</v>
      </c>
      <c r="H107" s="133">
        <v>70</v>
      </c>
      <c r="I107" s="7">
        <v>0</v>
      </c>
      <c r="J107" s="38" t="s">
        <v>241</v>
      </c>
      <c r="K107" s="38" t="s">
        <v>241</v>
      </c>
      <c r="L107" s="38" t="s">
        <v>241</v>
      </c>
      <c r="M107" s="38" t="s">
        <v>241</v>
      </c>
      <c r="N107" s="38" t="s">
        <v>241</v>
      </c>
      <c r="P107" s="13" t="str">
        <f t="shared" si="15"/>
        <v>ND</v>
      </c>
      <c r="Q107" s="13" t="str">
        <f t="shared" si="16"/>
        <v>ND</v>
      </c>
      <c r="R107" s="13" t="str">
        <f t="shared" si="17"/>
        <v>ND</v>
      </c>
      <c r="S107" s="13" t="str">
        <f t="shared" si="18"/>
        <v>ND</v>
      </c>
      <c r="T107" s="12" t="str">
        <f t="shared" si="19"/>
        <v>ND</v>
      </c>
    </row>
    <row r="108" spans="1:20" x14ac:dyDescent="0.3">
      <c r="A108" s="2" t="s">
        <v>228</v>
      </c>
      <c r="B108" s="19" t="s">
        <v>84</v>
      </c>
      <c r="C108" s="19" t="s">
        <v>104</v>
      </c>
      <c r="D108" s="7" t="s">
        <v>336</v>
      </c>
      <c r="E108" s="20" t="s">
        <v>199</v>
      </c>
      <c r="F108" s="132">
        <v>0</v>
      </c>
      <c r="G108" s="42" t="s">
        <v>230</v>
      </c>
      <c r="H108" s="133">
        <v>70</v>
      </c>
      <c r="I108" s="7">
        <v>0</v>
      </c>
      <c r="J108" s="38" t="s">
        <v>241</v>
      </c>
      <c r="K108" s="38" t="s">
        <v>241</v>
      </c>
      <c r="L108" s="38" t="s">
        <v>241</v>
      </c>
      <c r="M108" s="38" t="s">
        <v>241</v>
      </c>
      <c r="N108" s="38" t="s">
        <v>241</v>
      </c>
      <c r="P108" s="13" t="str">
        <f t="shared" si="15"/>
        <v>ND</v>
      </c>
      <c r="Q108" s="13" t="str">
        <f t="shared" si="16"/>
        <v>ND</v>
      </c>
      <c r="R108" s="13" t="str">
        <f t="shared" si="17"/>
        <v>ND</v>
      </c>
      <c r="S108" s="13" t="str">
        <f t="shared" si="18"/>
        <v>ND</v>
      </c>
      <c r="T108" s="12" t="str">
        <f t="shared" si="19"/>
        <v>ND</v>
      </c>
    </row>
    <row r="109" spans="1:20" x14ac:dyDescent="0.3">
      <c r="A109" s="2" t="s">
        <v>228</v>
      </c>
      <c r="B109" s="19" t="s">
        <v>84</v>
      </c>
      <c r="C109" s="19" t="s">
        <v>105</v>
      </c>
      <c r="D109" s="7" t="s">
        <v>337</v>
      </c>
      <c r="E109" s="20" t="s">
        <v>199</v>
      </c>
      <c r="F109" s="132">
        <v>1</v>
      </c>
      <c r="G109" s="42" t="s">
        <v>230</v>
      </c>
      <c r="H109" s="133">
        <v>77</v>
      </c>
      <c r="I109" s="7">
        <v>1.2987012987012987</v>
      </c>
      <c r="J109" s="38">
        <v>3.1</v>
      </c>
      <c r="K109" s="38">
        <v>3.1</v>
      </c>
      <c r="L109" s="38">
        <v>3.1</v>
      </c>
      <c r="M109" s="38">
        <v>3.1</v>
      </c>
      <c r="N109" s="38" t="s">
        <v>241</v>
      </c>
      <c r="P109" s="13">
        <f t="shared" si="15"/>
        <v>3.1</v>
      </c>
      <c r="Q109" s="13">
        <f t="shared" si="16"/>
        <v>3.1</v>
      </c>
      <c r="R109" s="13">
        <f t="shared" si="17"/>
        <v>3.1</v>
      </c>
      <c r="S109" s="13">
        <f t="shared" si="18"/>
        <v>3.1</v>
      </c>
      <c r="T109" s="12" t="str">
        <f t="shared" si="19"/>
        <v>ND</v>
      </c>
    </row>
    <row r="110" spans="1:20" x14ac:dyDescent="0.3">
      <c r="A110" s="2" t="s">
        <v>228</v>
      </c>
      <c r="B110" s="19" t="s">
        <v>84</v>
      </c>
      <c r="C110" s="19" t="s">
        <v>106</v>
      </c>
      <c r="D110" s="7" t="s">
        <v>338</v>
      </c>
      <c r="E110" s="20" t="s">
        <v>199</v>
      </c>
      <c r="F110" s="132">
        <v>0</v>
      </c>
      <c r="G110" s="42" t="s">
        <v>230</v>
      </c>
      <c r="H110" s="133">
        <v>77</v>
      </c>
      <c r="I110" s="7">
        <v>0</v>
      </c>
      <c r="J110" s="38" t="s">
        <v>241</v>
      </c>
      <c r="K110" s="38" t="s">
        <v>241</v>
      </c>
      <c r="L110" s="38" t="s">
        <v>241</v>
      </c>
      <c r="M110" s="38" t="s">
        <v>241</v>
      </c>
      <c r="N110" s="38" t="s">
        <v>241</v>
      </c>
      <c r="P110" s="13" t="str">
        <f t="shared" si="15"/>
        <v>ND</v>
      </c>
      <c r="Q110" s="13" t="str">
        <f t="shared" si="16"/>
        <v>ND</v>
      </c>
      <c r="R110" s="13" t="str">
        <f t="shared" si="17"/>
        <v>ND</v>
      </c>
      <c r="S110" s="13" t="str">
        <f t="shared" si="18"/>
        <v>ND</v>
      </c>
      <c r="T110" s="12" t="str">
        <f t="shared" si="19"/>
        <v>ND</v>
      </c>
    </row>
    <row r="111" spans="1:20" x14ac:dyDescent="0.3">
      <c r="A111" s="2" t="s">
        <v>228</v>
      </c>
      <c r="B111" s="19" t="s">
        <v>84</v>
      </c>
      <c r="C111" s="19" t="s">
        <v>107</v>
      </c>
      <c r="D111" s="7" t="s">
        <v>339</v>
      </c>
      <c r="E111" s="20" t="s">
        <v>199</v>
      </c>
      <c r="F111" s="132">
        <v>1</v>
      </c>
      <c r="G111" s="42" t="s">
        <v>230</v>
      </c>
      <c r="H111" s="133">
        <v>77</v>
      </c>
      <c r="I111" s="7">
        <v>1.2987012987012987</v>
      </c>
      <c r="J111" s="38">
        <v>1.6</v>
      </c>
      <c r="K111" s="38">
        <v>1.6</v>
      </c>
      <c r="L111" s="38">
        <v>1.6</v>
      </c>
      <c r="M111" s="38">
        <v>1.6</v>
      </c>
      <c r="N111" s="38" t="s">
        <v>241</v>
      </c>
      <c r="P111" s="13">
        <f t="shared" si="15"/>
        <v>1.6</v>
      </c>
      <c r="Q111" s="13">
        <f t="shared" si="16"/>
        <v>1.6</v>
      </c>
      <c r="R111" s="13">
        <f t="shared" si="17"/>
        <v>1.6</v>
      </c>
      <c r="S111" s="13">
        <f t="shared" si="18"/>
        <v>1.6</v>
      </c>
      <c r="T111" s="12" t="str">
        <f t="shared" si="19"/>
        <v>ND</v>
      </c>
    </row>
    <row r="112" spans="1:20" x14ac:dyDescent="0.3">
      <c r="A112" s="2" t="s">
        <v>228</v>
      </c>
      <c r="B112" s="19" t="s">
        <v>84</v>
      </c>
      <c r="C112" s="19" t="s">
        <v>108</v>
      </c>
      <c r="D112" s="7" t="s">
        <v>340</v>
      </c>
      <c r="E112" s="20" t="s">
        <v>199</v>
      </c>
      <c r="F112" s="132">
        <v>0</v>
      </c>
      <c r="G112" s="42" t="s">
        <v>230</v>
      </c>
      <c r="H112" s="133">
        <v>70</v>
      </c>
      <c r="I112" s="7">
        <v>0</v>
      </c>
      <c r="J112" s="38" t="s">
        <v>241</v>
      </c>
      <c r="K112" s="38" t="s">
        <v>241</v>
      </c>
      <c r="L112" s="38" t="s">
        <v>241</v>
      </c>
      <c r="M112" s="38" t="s">
        <v>241</v>
      </c>
      <c r="N112" s="38" t="s">
        <v>241</v>
      </c>
      <c r="P112" s="13" t="str">
        <f t="shared" si="15"/>
        <v>ND</v>
      </c>
      <c r="Q112" s="13" t="str">
        <f t="shared" si="16"/>
        <v>ND</v>
      </c>
      <c r="R112" s="13" t="str">
        <f t="shared" si="17"/>
        <v>ND</v>
      </c>
      <c r="S112" s="13" t="str">
        <f t="shared" si="18"/>
        <v>ND</v>
      </c>
      <c r="T112" s="12" t="str">
        <f t="shared" si="19"/>
        <v>ND</v>
      </c>
    </row>
    <row r="113" spans="1:20" x14ac:dyDescent="0.3">
      <c r="A113" s="2" t="s">
        <v>228</v>
      </c>
      <c r="B113" s="19" t="s">
        <v>84</v>
      </c>
      <c r="C113" s="19" t="s">
        <v>109</v>
      </c>
      <c r="D113" s="7" t="s">
        <v>341</v>
      </c>
      <c r="E113" s="20" t="s">
        <v>199</v>
      </c>
      <c r="F113" s="132">
        <v>1</v>
      </c>
      <c r="G113" s="42" t="s">
        <v>230</v>
      </c>
      <c r="H113" s="133">
        <v>77</v>
      </c>
      <c r="I113" s="7">
        <v>1.2987012987012987</v>
      </c>
      <c r="J113" s="38">
        <v>1</v>
      </c>
      <c r="K113" s="38">
        <v>1</v>
      </c>
      <c r="L113" s="38">
        <v>1</v>
      </c>
      <c r="M113" s="38">
        <v>1</v>
      </c>
      <c r="N113" s="38" t="s">
        <v>241</v>
      </c>
      <c r="P113" s="13">
        <f t="shared" si="15"/>
        <v>1</v>
      </c>
      <c r="Q113" s="13">
        <f t="shared" si="16"/>
        <v>1</v>
      </c>
      <c r="R113" s="13">
        <f t="shared" si="17"/>
        <v>1</v>
      </c>
      <c r="S113" s="13">
        <f t="shared" si="18"/>
        <v>1</v>
      </c>
      <c r="T113" s="12" t="str">
        <f t="shared" si="19"/>
        <v>ND</v>
      </c>
    </row>
    <row r="114" spans="1:20" x14ac:dyDescent="0.3">
      <c r="A114" s="2" t="s">
        <v>228</v>
      </c>
      <c r="B114" s="19" t="s">
        <v>84</v>
      </c>
      <c r="C114" s="19" t="s">
        <v>110</v>
      </c>
      <c r="D114" s="7" t="s">
        <v>342</v>
      </c>
      <c r="E114" s="20" t="s">
        <v>199</v>
      </c>
      <c r="F114" s="132">
        <v>0</v>
      </c>
      <c r="G114" s="42" t="s">
        <v>230</v>
      </c>
      <c r="H114" s="133">
        <v>70</v>
      </c>
      <c r="I114" s="7">
        <v>0</v>
      </c>
      <c r="J114" s="38" t="s">
        <v>241</v>
      </c>
      <c r="K114" s="38" t="s">
        <v>241</v>
      </c>
      <c r="L114" s="38" t="s">
        <v>241</v>
      </c>
      <c r="M114" s="38" t="s">
        <v>241</v>
      </c>
      <c r="N114" s="38" t="s">
        <v>241</v>
      </c>
      <c r="P114" s="13" t="str">
        <f t="shared" si="15"/>
        <v>ND</v>
      </c>
      <c r="Q114" s="13" t="str">
        <f t="shared" si="16"/>
        <v>ND</v>
      </c>
      <c r="R114" s="13" t="str">
        <f t="shared" si="17"/>
        <v>ND</v>
      </c>
      <c r="S114" s="13" t="str">
        <f t="shared" si="18"/>
        <v>ND</v>
      </c>
      <c r="T114" s="12" t="str">
        <f t="shared" si="19"/>
        <v>ND</v>
      </c>
    </row>
    <row r="115" spans="1:20" x14ac:dyDescent="0.3">
      <c r="A115" s="2" t="s">
        <v>228</v>
      </c>
      <c r="B115" s="19" t="s">
        <v>84</v>
      </c>
      <c r="C115" s="19" t="s">
        <v>111</v>
      </c>
      <c r="D115" s="7" t="s">
        <v>343</v>
      </c>
      <c r="E115" s="20" t="s">
        <v>199</v>
      </c>
      <c r="F115" s="132">
        <v>0</v>
      </c>
      <c r="G115" s="42" t="s">
        <v>230</v>
      </c>
      <c r="H115" s="133">
        <v>70</v>
      </c>
      <c r="I115" s="7">
        <v>0</v>
      </c>
      <c r="J115" s="38" t="s">
        <v>241</v>
      </c>
      <c r="K115" s="38" t="s">
        <v>241</v>
      </c>
      <c r="L115" s="38" t="s">
        <v>241</v>
      </c>
      <c r="M115" s="38" t="s">
        <v>241</v>
      </c>
      <c r="N115" s="38" t="s">
        <v>241</v>
      </c>
      <c r="P115" s="13" t="str">
        <f t="shared" si="15"/>
        <v>ND</v>
      </c>
      <c r="Q115" s="13" t="str">
        <f t="shared" si="16"/>
        <v>ND</v>
      </c>
      <c r="R115" s="13" t="str">
        <f t="shared" si="17"/>
        <v>ND</v>
      </c>
      <c r="S115" s="13" t="str">
        <f t="shared" si="18"/>
        <v>ND</v>
      </c>
      <c r="T115" s="12" t="str">
        <f t="shared" si="19"/>
        <v>ND</v>
      </c>
    </row>
    <row r="116" spans="1:20" x14ac:dyDescent="0.3">
      <c r="A116" s="2" t="s">
        <v>228</v>
      </c>
      <c r="B116" s="19" t="s">
        <v>84</v>
      </c>
      <c r="C116" s="19" t="s">
        <v>112</v>
      </c>
      <c r="D116" s="7" t="s">
        <v>344</v>
      </c>
      <c r="E116" s="20" t="s">
        <v>199</v>
      </c>
      <c r="F116" s="132">
        <v>0</v>
      </c>
      <c r="G116" s="42" t="s">
        <v>230</v>
      </c>
      <c r="H116" s="133">
        <v>77</v>
      </c>
      <c r="I116" s="7">
        <v>0</v>
      </c>
      <c r="J116" s="38" t="s">
        <v>241</v>
      </c>
      <c r="K116" s="38" t="s">
        <v>241</v>
      </c>
      <c r="L116" s="38" t="s">
        <v>241</v>
      </c>
      <c r="M116" s="38" t="s">
        <v>241</v>
      </c>
      <c r="N116" s="38" t="s">
        <v>241</v>
      </c>
      <c r="P116" s="13" t="str">
        <f t="shared" si="15"/>
        <v>ND</v>
      </c>
      <c r="Q116" s="13" t="str">
        <f t="shared" si="16"/>
        <v>ND</v>
      </c>
      <c r="R116" s="13" t="str">
        <f t="shared" si="17"/>
        <v>ND</v>
      </c>
      <c r="S116" s="13" t="str">
        <f t="shared" si="18"/>
        <v>ND</v>
      </c>
      <c r="T116" s="12" t="str">
        <f t="shared" si="19"/>
        <v>ND</v>
      </c>
    </row>
    <row r="117" spans="1:20" x14ac:dyDescent="0.3">
      <c r="A117" s="2" t="s">
        <v>228</v>
      </c>
      <c r="B117" s="19" t="s">
        <v>84</v>
      </c>
      <c r="C117" s="19" t="s">
        <v>113</v>
      </c>
      <c r="D117" s="7" t="s">
        <v>345</v>
      </c>
      <c r="E117" s="20" t="s">
        <v>199</v>
      </c>
      <c r="F117" s="132">
        <v>0</v>
      </c>
      <c r="G117" s="42" t="s">
        <v>230</v>
      </c>
      <c r="H117" s="133">
        <v>77</v>
      </c>
      <c r="I117" s="7">
        <v>0</v>
      </c>
      <c r="J117" s="38" t="s">
        <v>241</v>
      </c>
      <c r="K117" s="38" t="s">
        <v>241</v>
      </c>
      <c r="L117" s="38" t="s">
        <v>241</v>
      </c>
      <c r="M117" s="38" t="s">
        <v>241</v>
      </c>
      <c r="N117" s="38" t="s">
        <v>241</v>
      </c>
      <c r="P117" s="13" t="str">
        <f t="shared" si="15"/>
        <v>ND</v>
      </c>
      <c r="Q117" s="13" t="str">
        <f t="shared" si="16"/>
        <v>ND</v>
      </c>
      <c r="R117" s="13" t="str">
        <f t="shared" si="17"/>
        <v>ND</v>
      </c>
      <c r="S117" s="13" t="str">
        <f t="shared" si="18"/>
        <v>ND</v>
      </c>
      <c r="T117" s="12" t="str">
        <f t="shared" si="19"/>
        <v>ND</v>
      </c>
    </row>
    <row r="118" spans="1:20" x14ac:dyDescent="0.3">
      <c r="A118" s="2" t="s">
        <v>228</v>
      </c>
      <c r="B118" s="19" t="s">
        <v>84</v>
      </c>
      <c r="C118" s="19" t="s">
        <v>114</v>
      </c>
      <c r="D118" s="7" t="s">
        <v>346</v>
      </c>
      <c r="E118" s="20" t="s">
        <v>199</v>
      </c>
      <c r="F118" s="132">
        <v>1</v>
      </c>
      <c r="G118" s="42" t="s">
        <v>230</v>
      </c>
      <c r="H118" s="133">
        <v>70</v>
      </c>
      <c r="I118" s="7">
        <v>1.4285714285714286</v>
      </c>
      <c r="J118" s="38">
        <v>1.5</v>
      </c>
      <c r="K118" s="38">
        <v>1.5</v>
      </c>
      <c r="L118" s="38">
        <v>1.5</v>
      </c>
      <c r="M118" s="38">
        <v>1.5</v>
      </c>
      <c r="N118" s="38" t="s">
        <v>241</v>
      </c>
      <c r="P118" s="13">
        <f t="shared" si="15"/>
        <v>1.5</v>
      </c>
      <c r="Q118" s="13">
        <f t="shared" si="16"/>
        <v>1.5</v>
      </c>
      <c r="R118" s="13">
        <f t="shared" si="17"/>
        <v>1.5</v>
      </c>
      <c r="S118" s="13">
        <f t="shared" si="18"/>
        <v>1.5</v>
      </c>
      <c r="T118" s="12" t="str">
        <f t="shared" si="19"/>
        <v>ND</v>
      </c>
    </row>
    <row r="119" spans="1:20" x14ac:dyDescent="0.3">
      <c r="A119" s="2" t="s">
        <v>228</v>
      </c>
      <c r="B119" s="19" t="s">
        <v>84</v>
      </c>
      <c r="C119" s="19" t="s">
        <v>115</v>
      </c>
      <c r="D119" s="7" t="s">
        <v>347</v>
      </c>
      <c r="E119" s="20" t="s">
        <v>199</v>
      </c>
      <c r="F119" s="132">
        <v>1</v>
      </c>
      <c r="G119" s="42" t="s">
        <v>230</v>
      </c>
      <c r="H119" s="133">
        <v>77</v>
      </c>
      <c r="I119" s="7">
        <v>1.2987012987012987</v>
      </c>
      <c r="J119" s="38">
        <v>6.6</v>
      </c>
      <c r="K119" s="38">
        <v>6.6</v>
      </c>
      <c r="L119" s="38">
        <v>6.6</v>
      </c>
      <c r="M119" s="38">
        <v>6.6</v>
      </c>
      <c r="N119" s="38" t="s">
        <v>241</v>
      </c>
      <c r="P119" s="13">
        <f t="shared" si="15"/>
        <v>6.6</v>
      </c>
      <c r="Q119" s="13">
        <f t="shared" si="16"/>
        <v>6.6</v>
      </c>
      <c r="R119" s="13">
        <f t="shared" si="17"/>
        <v>6.6</v>
      </c>
      <c r="S119" s="13">
        <f t="shared" si="18"/>
        <v>6.6</v>
      </c>
      <c r="T119" s="12" t="str">
        <f t="shared" si="19"/>
        <v>ND</v>
      </c>
    </row>
    <row r="120" spans="1:20" x14ac:dyDescent="0.3">
      <c r="A120" s="2" t="s">
        <v>228</v>
      </c>
      <c r="B120" s="19" t="s">
        <v>84</v>
      </c>
      <c r="C120" s="19" t="s">
        <v>116</v>
      </c>
      <c r="D120" s="7" t="s">
        <v>348</v>
      </c>
      <c r="E120" s="20" t="s">
        <v>199</v>
      </c>
      <c r="F120" s="132">
        <v>1</v>
      </c>
      <c r="G120" s="42" t="s">
        <v>230</v>
      </c>
      <c r="H120" s="133">
        <v>70</v>
      </c>
      <c r="I120" s="7">
        <v>1.4285714285714286</v>
      </c>
      <c r="J120" s="38">
        <v>1.6</v>
      </c>
      <c r="K120" s="38">
        <v>1.6</v>
      </c>
      <c r="L120" s="38">
        <v>1.6</v>
      </c>
      <c r="M120" s="38">
        <v>1.6</v>
      </c>
      <c r="N120" s="38" t="s">
        <v>241</v>
      </c>
      <c r="P120" s="13">
        <f t="shared" si="15"/>
        <v>1.6</v>
      </c>
      <c r="Q120" s="13">
        <f t="shared" si="16"/>
        <v>1.6</v>
      </c>
      <c r="R120" s="13">
        <f t="shared" si="17"/>
        <v>1.6</v>
      </c>
      <c r="S120" s="13">
        <f t="shared" si="18"/>
        <v>1.6</v>
      </c>
      <c r="T120" s="12" t="str">
        <f t="shared" si="19"/>
        <v>ND</v>
      </c>
    </row>
    <row r="121" spans="1:20" x14ac:dyDescent="0.3">
      <c r="A121" s="2" t="s">
        <v>228</v>
      </c>
      <c r="B121" s="19" t="s">
        <v>84</v>
      </c>
      <c r="C121" s="19" t="s">
        <v>117</v>
      </c>
      <c r="D121" s="7" t="s">
        <v>349</v>
      </c>
      <c r="E121" s="20" t="s">
        <v>199</v>
      </c>
      <c r="F121" s="132">
        <v>1</v>
      </c>
      <c r="G121" s="42" t="s">
        <v>230</v>
      </c>
      <c r="H121" s="133">
        <v>70</v>
      </c>
      <c r="I121" s="7">
        <v>1.4285714285714286</v>
      </c>
      <c r="J121" s="38">
        <v>5.8</v>
      </c>
      <c r="K121" s="38">
        <v>5.8</v>
      </c>
      <c r="L121" s="38">
        <v>5.8</v>
      </c>
      <c r="M121" s="38">
        <v>5.8</v>
      </c>
      <c r="N121" s="38" t="s">
        <v>241</v>
      </c>
      <c r="P121" s="13">
        <f t="shared" si="15"/>
        <v>5.8</v>
      </c>
      <c r="Q121" s="13">
        <f t="shared" si="16"/>
        <v>5.8</v>
      </c>
      <c r="R121" s="13">
        <f t="shared" si="17"/>
        <v>5.8</v>
      </c>
      <c r="S121" s="13">
        <f t="shared" si="18"/>
        <v>5.8</v>
      </c>
      <c r="T121" s="12" t="str">
        <f t="shared" si="19"/>
        <v>ND</v>
      </c>
    </row>
    <row r="122" spans="1:20" x14ac:dyDescent="0.3">
      <c r="A122" s="2" t="s">
        <v>228</v>
      </c>
      <c r="B122" s="19" t="s">
        <v>84</v>
      </c>
      <c r="C122" s="19" t="s">
        <v>118</v>
      </c>
      <c r="D122" s="7" t="s">
        <v>350</v>
      </c>
      <c r="E122" s="20" t="s">
        <v>199</v>
      </c>
      <c r="F122" s="132">
        <v>1</v>
      </c>
      <c r="G122" s="42" t="s">
        <v>230</v>
      </c>
      <c r="H122" s="133">
        <v>70</v>
      </c>
      <c r="I122" s="7">
        <v>1.4285714285714286</v>
      </c>
      <c r="J122" s="38">
        <v>2.6</v>
      </c>
      <c r="K122" s="38">
        <v>2.6</v>
      </c>
      <c r="L122" s="38">
        <v>2.6</v>
      </c>
      <c r="M122" s="38">
        <v>2.6</v>
      </c>
      <c r="N122" s="38" t="s">
        <v>241</v>
      </c>
      <c r="P122" s="13">
        <f t="shared" si="15"/>
        <v>2.6</v>
      </c>
      <c r="Q122" s="13">
        <f t="shared" si="16"/>
        <v>2.6</v>
      </c>
      <c r="R122" s="13">
        <f t="shared" si="17"/>
        <v>2.6</v>
      </c>
      <c r="S122" s="13">
        <f t="shared" si="18"/>
        <v>2.6</v>
      </c>
      <c r="T122" s="12" t="str">
        <f t="shared" si="19"/>
        <v>ND</v>
      </c>
    </row>
    <row r="123" spans="1:20" x14ac:dyDescent="0.3">
      <c r="A123" s="2" t="s">
        <v>228</v>
      </c>
      <c r="B123" s="19" t="s">
        <v>84</v>
      </c>
      <c r="C123" s="19" t="s">
        <v>119</v>
      </c>
      <c r="D123" s="7" t="s">
        <v>351</v>
      </c>
      <c r="E123" s="20" t="s">
        <v>199</v>
      </c>
      <c r="F123" s="132">
        <v>1</v>
      </c>
      <c r="G123" s="42" t="s">
        <v>230</v>
      </c>
      <c r="H123" s="133">
        <v>77</v>
      </c>
      <c r="I123" s="7">
        <v>1.2987012987012987</v>
      </c>
      <c r="J123" s="38">
        <v>6.2</v>
      </c>
      <c r="K123" s="38">
        <v>6.2</v>
      </c>
      <c r="L123" s="38">
        <v>6.2</v>
      </c>
      <c r="M123" s="38">
        <v>6.2</v>
      </c>
      <c r="N123" s="38" t="s">
        <v>241</v>
      </c>
      <c r="P123" s="13">
        <f t="shared" si="15"/>
        <v>6.2</v>
      </c>
      <c r="Q123" s="13">
        <f t="shared" si="16"/>
        <v>6.2</v>
      </c>
      <c r="R123" s="13">
        <f t="shared" si="17"/>
        <v>6.2</v>
      </c>
      <c r="S123" s="13">
        <f t="shared" si="18"/>
        <v>6.2</v>
      </c>
      <c r="T123" s="12" t="str">
        <f t="shared" si="19"/>
        <v>ND</v>
      </c>
    </row>
    <row r="124" spans="1:20" x14ac:dyDescent="0.3">
      <c r="A124" s="2" t="s">
        <v>228</v>
      </c>
      <c r="B124" s="19" t="s">
        <v>84</v>
      </c>
      <c r="C124" s="19" t="s">
        <v>120</v>
      </c>
      <c r="D124" s="7" t="s">
        <v>352</v>
      </c>
      <c r="E124" s="20" t="s">
        <v>199</v>
      </c>
      <c r="F124" s="132">
        <v>0</v>
      </c>
      <c r="G124" s="42" t="s">
        <v>230</v>
      </c>
      <c r="H124" s="133">
        <v>70</v>
      </c>
      <c r="I124" s="7">
        <v>0</v>
      </c>
      <c r="J124" s="38" t="s">
        <v>241</v>
      </c>
      <c r="K124" s="38" t="s">
        <v>241</v>
      </c>
      <c r="L124" s="38" t="s">
        <v>241</v>
      </c>
      <c r="M124" s="38" t="s">
        <v>241</v>
      </c>
      <c r="N124" s="38" t="s">
        <v>241</v>
      </c>
      <c r="P124" s="13" t="str">
        <f t="shared" si="15"/>
        <v>ND</v>
      </c>
      <c r="Q124" s="13" t="str">
        <f t="shared" si="16"/>
        <v>ND</v>
      </c>
      <c r="R124" s="13" t="str">
        <f t="shared" si="17"/>
        <v>ND</v>
      </c>
      <c r="S124" s="13" t="str">
        <f t="shared" si="18"/>
        <v>ND</v>
      </c>
      <c r="T124" s="12" t="str">
        <f t="shared" si="19"/>
        <v>ND</v>
      </c>
    </row>
    <row r="125" spans="1:20" x14ac:dyDescent="0.3">
      <c r="A125" s="2" t="s">
        <v>228</v>
      </c>
      <c r="B125" s="19" t="s">
        <v>84</v>
      </c>
      <c r="C125" s="19" t="s">
        <v>121</v>
      </c>
      <c r="D125" s="7" t="s">
        <v>353</v>
      </c>
      <c r="E125" s="20" t="s">
        <v>199</v>
      </c>
      <c r="F125" s="132">
        <v>0</v>
      </c>
      <c r="G125" s="42" t="s">
        <v>230</v>
      </c>
      <c r="H125" s="133">
        <v>70</v>
      </c>
      <c r="I125" s="7">
        <v>0</v>
      </c>
      <c r="J125" s="38" t="s">
        <v>241</v>
      </c>
      <c r="K125" s="38" t="s">
        <v>241</v>
      </c>
      <c r="L125" s="38" t="s">
        <v>241</v>
      </c>
      <c r="M125" s="38" t="s">
        <v>241</v>
      </c>
      <c r="N125" s="38" t="s">
        <v>241</v>
      </c>
      <c r="P125" s="13" t="str">
        <f t="shared" si="15"/>
        <v>ND</v>
      </c>
      <c r="Q125" s="13" t="str">
        <f t="shared" si="16"/>
        <v>ND</v>
      </c>
      <c r="R125" s="13" t="str">
        <f t="shared" si="17"/>
        <v>ND</v>
      </c>
      <c r="S125" s="13" t="str">
        <f t="shared" si="18"/>
        <v>ND</v>
      </c>
      <c r="T125" s="12" t="str">
        <f t="shared" si="19"/>
        <v>ND</v>
      </c>
    </row>
    <row r="126" spans="1:20" x14ac:dyDescent="0.3">
      <c r="A126" s="2" t="s">
        <v>228</v>
      </c>
      <c r="B126" s="19" t="s">
        <v>84</v>
      </c>
      <c r="C126" s="19" t="s">
        <v>122</v>
      </c>
      <c r="D126" s="7" t="s">
        <v>354</v>
      </c>
      <c r="E126" s="20" t="s">
        <v>199</v>
      </c>
      <c r="F126" s="132">
        <v>1</v>
      </c>
      <c r="G126" s="42" t="s">
        <v>230</v>
      </c>
      <c r="H126" s="133">
        <v>70</v>
      </c>
      <c r="I126" s="7">
        <v>1.4285714285714286</v>
      </c>
      <c r="J126" s="38">
        <v>1</v>
      </c>
      <c r="K126" s="38">
        <v>1</v>
      </c>
      <c r="L126" s="38">
        <v>1</v>
      </c>
      <c r="M126" s="38">
        <v>1</v>
      </c>
      <c r="N126" s="38" t="s">
        <v>241</v>
      </c>
      <c r="P126" s="13">
        <f t="shared" si="15"/>
        <v>1</v>
      </c>
      <c r="Q126" s="13">
        <f t="shared" si="16"/>
        <v>1</v>
      </c>
      <c r="R126" s="13">
        <f t="shared" si="17"/>
        <v>1</v>
      </c>
      <c r="S126" s="13">
        <f t="shared" si="18"/>
        <v>1</v>
      </c>
      <c r="T126" s="12" t="str">
        <f t="shared" si="19"/>
        <v>ND</v>
      </c>
    </row>
    <row r="127" spans="1:20" x14ac:dyDescent="0.3">
      <c r="A127" s="2" t="s">
        <v>228</v>
      </c>
      <c r="B127" s="19" t="s">
        <v>84</v>
      </c>
      <c r="C127" s="19" t="s">
        <v>123</v>
      </c>
      <c r="D127" s="7" t="s">
        <v>355</v>
      </c>
      <c r="E127" s="20" t="s">
        <v>199</v>
      </c>
      <c r="F127" s="132">
        <v>0</v>
      </c>
      <c r="G127" s="42" t="s">
        <v>230</v>
      </c>
      <c r="H127" s="133">
        <v>70</v>
      </c>
      <c r="I127" s="7">
        <v>0</v>
      </c>
      <c r="J127" s="38" t="s">
        <v>241</v>
      </c>
      <c r="K127" s="38" t="s">
        <v>241</v>
      </c>
      <c r="L127" s="38" t="s">
        <v>241</v>
      </c>
      <c r="M127" s="38" t="s">
        <v>241</v>
      </c>
      <c r="N127" s="38" t="s">
        <v>241</v>
      </c>
      <c r="P127" s="13" t="str">
        <f t="shared" si="15"/>
        <v>ND</v>
      </c>
      <c r="Q127" s="13" t="str">
        <f t="shared" si="16"/>
        <v>ND</v>
      </c>
      <c r="R127" s="13" t="str">
        <f t="shared" si="17"/>
        <v>ND</v>
      </c>
      <c r="S127" s="13" t="str">
        <f t="shared" si="18"/>
        <v>ND</v>
      </c>
      <c r="T127" s="12" t="str">
        <f t="shared" si="19"/>
        <v>ND</v>
      </c>
    </row>
    <row r="128" spans="1:20" x14ac:dyDescent="0.3">
      <c r="A128" s="2" t="s">
        <v>228</v>
      </c>
      <c r="B128" s="19" t="s">
        <v>84</v>
      </c>
      <c r="C128" s="19" t="s">
        <v>124</v>
      </c>
      <c r="D128" s="7" t="s">
        <v>356</v>
      </c>
      <c r="E128" s="20" t="s">
        <v>199</v>
      </c>
      <c r="F128" s="132">
        <v>0</v>
      </c>
      <c r="G128" s="42" t="s">
        <v>230</v>
      </c>
      <c r="H128" s="133">
        <v>70</v>
      </c>
      <c r="I128" s="7">
        <v>0</v>
      </c>
      <c r="J128" s="38" t="s">
        <v>241</v>
      </c>
      <c r="K128" s="38" t="s">
        <v>241</v>
      </c>
      <c r="L128" s="38" t="s">
        <v>241</v>
      </c>
      <c r="M128" s="38" t="s">
        <v>241</v>
      </c>
      <c r="N128" s="38" t="s">
        <v>241</v>
      </c>
      <c r="P128" s="13" t="str">
        <f t="shared" si="15"/>
        <v>ND</v>
      </c>
      <c r="Q128" s="13" t="str">
        <f t="shared" si="16"/>
        <v>ND</v>
      </c>
      <c r="R128" s="13" t="str">
        <f t="shared" si="17"/>
        <v>ND</v>
      </c>
      <c r="S128" s="13" t="str">
        <f t="shared" si="18"/>
        <v>ND</v>
      </c>
      <c r="T128" s="12" t="str">
        <f t="shared" si="19"/>
        <v>ND</v>
      </c>
    </row>
    <row r="129" spans="1:20" x14ac:dyDescent="0.3">
      <c r="A129" s="2" t="s">
        <v>228</v>
      </c>
      <c r="B129" s="19" t="s">
        <v>84</v>
      </c>
      <c r="C129" s="19" t="s">
        <v>125</v>
      </c>
      <c r="D129" s="7" t="s">
        <v>357</v>
      </c>
      <c r="E129" s="20" t="s">
        <v>199</v>
      </c>
      <c r="F129" s="132">
        <v>1</v>
      </c>
      <c r="G129" s="42" t="s">
        <v>230</v>
      </c>
      <c r="H129" s="133">
        <v>77</v>
      </c>
      <c r="I129" s="7">
        <v>1.2987012987012987</v>
      </c>
      <c r="J129" s="38">
        <v>1.9</v>
      </c>
      <c r="K129" s="38">
        <v>1.9</v>
      </c>
      <c r="L129" s="38">
        <v>1.9</v>
      </c>
      <c r="M129" s="38">
        <v>1.9</v>
      </c>
      <c r="N129" s="38" t="s">
        <v>241</v>
      </c>
      <c r="P129" s="13">
        <f t="shared" si="15"/>
        <v>1.9</v>
      </c>
      <c r="Q129" s="13">
        <f t="shared" si="16"/>
        <v>1.9</v>
      </c>
      <c r="R129" s="13">
        <f t="shared" si="17"/>
        <v>1.9</v>
      </c>
      <c r="S129" s="13">
        <f t="shared" si="18"/>
        <v>1.9</v>
      </c>
      <c r="T129" s="12" t="str">
        <f t="shared" si="19"/>
        <v>ND</v>
      </c>
    </row>
    <row r="130" spans="1:20" x14ac:dyDescent="0.3">
      <c r="A130" s="2" t="s">
        <v>228</v>
      </c>
      <c r="B130" s="19" t="s">
        <v>84</v>
      </c>
      <c r="C130" s="19" t="s">
        <v>126</v>
      </c>
      <c r="D130" s="7" t="s">
        <v>358</v>
      </c>
      <c r="E130" s="20" t="s">
        <v>199</v>
      </c>
      <c r="F130" s="132">
        <v>1</v>
      </c>
      <c r="G130" s="42" t="s">
        <v>230</v>
      </c>
      <c r="H130" s="133">
        <v>70</v>
      </c>
      <c r="I130" s="7">
        <v>1.4285714285714286</v>
      </c>
      <c r="J130" s="38">
        <v>3.6</v>
      </c>
      <c r="K130" s="38">
        <v>3.6</v>
      </c>
      <c r="L130" s="38">
        <v>3.6</v>
      </c>
      <c r="M130" s="38">
        <v>3.6</v>
      </c>
      <c r="N130" s="38" t="s">
        <v>241</v>
      </c>
      <c r="P130" s="13">
        <f t="shared" si="15"/>
        <v>3.6</v>
      </c>
      <c r="Q130" s="13">
        <f t="shared" si="16"/>
        <v>3.6</v>
      </c>
      <c r="R130" s="13">
        <f t="shared" si="17"/>
        <v>3.6</v>
      </c>
      <c r="S130" s="13">
        <f t="shared" si="18"/>
        <v>3.6</v>
      </c>
      <c r="T130" s="12" t="str">
        <f t="shared" si="19"/>
        <v>ND</v>
      </c>
    </row>
    <row r="131" spans="1:20" x14ac:dyDescent="0.3">
      <c r="A131" s="2" t="s">
        <v>228</v>
      </c>
      <c r="B131" s="19" t="s">
        <v>84</v>
      </c>
      <c r="C131" s="19" t="s">
        <v>127</v>
      </c>
      <c r="D131" s="7" t="s">
        <v>359</v>
      </c>
      <c r="E131" s="20" t="s">
        <v>199</v>
      </c>
      <c r="F131" s="132">
        <v>1</v>
      </c>
      <c r="G131" s="42" t="s">
        <v>230</v>
      </c>
      <c r="H131" s="133">
        <v>70</v>
      </c>
      <c r="I131" s="7">
        <v>1.4285714285714286</v>
      </c>
      <c r="J131" s="38">
        <v>2.7</v>
      </c>
      <c r="K131" s="38">
        <v>2.7</v>
      </c>
      <c r="L131" s="38">
        <v>2.7</v>
      </c>
      <c r="M131" s="38">
        <v>2.7</v>
      </c>
      <c r="N131" s="38" t="s">
        <v>241</v>
      </c>
      <c r="P131" s="13">
        <f t="shared" si="15"/>
        <v>2.7</v>
      </c>
      <c r="Q131" s="13">
        <f t="shared" si="16"/>
        <v>2.7</v>
      </c>
      <c r="R131" s="13">
        <f t="shared" si="17"/>
        <v>2.7</v>
      </c>
      <c r="S131" s="13">
        <f t="shared" si="18"/>
        <v>2.7</v>
      </c>
      <c r="T131" s="12" t="str">
        <f t="shared" si="19"/>
        <v>ND</v>
      </c>
    </row>
    <row r="132" spans="1:20" x14ac:dyDescent="0.3">
      <c r="A132" s="2" t="s">
        <v>228</v>
      </c>
      <c r="B132" s="19" t="s">
        <v>84</v>
      </c>
      <c r="C132" s="19" t="s">
        <v>128</v>
      </c>
      <c r="D132" s="7" t="s">
        <v>360</v>
      </c>
      <c r="E132" s="20" t="s">
        <v>199</v>
      </c>
      <c r="F132" s="132">
        <v>1</v>
      </c>
      <c r="G132" s="42" t="s">
        <v>230</v>
      </c>
      <c r="H132" s="133">
        <v>77</v>
      </c>
      <c r="I132" s="7">
        <v>1.2987012987012987</v>
      </c>
      <c r="J132" s="38">
        <v>5.3</v>
      </c>
      <c r="K132" s="38">
        <v>5.3</v>
      </c>
      <c r="L132" s="38">
        <v>5.3</v>
      </c>
      <c r="M132" s="38">
        <v>5.3</v>
      </c>
      <c r="N132" s="38" t="s">
        <v>241</v>
      </c>
      <c r="P132" s="13">
        <f t="shared" si="15"/>
        <v>5.3</v>
      </c>
      <c r="Q132" s="13">
        <f t="shared" si="16"/>
        <v>5.3</v>
      </c>
      <c r="R132" s="13">
        <f t="shared" si="17"/>
        <v>5.3</v>
      </c>
      <c r="S132" s="13">
        <f t="shared" si="18"/>
        <v>5.3</v>
      </c>
      <c r="T132" s="12" t="str">
        <f t="shared" si="19"/>
        <v>ND</v>
      </c>
    </row>
    <row r="133" spans="1:20" x14ac:dyDescent="0.3">
      <c r="A133" s="2" t="s">
        <v>228</v>
      </c>
      <c r="B133" s="19" t="s">
        <v>84</v>
      </c>
      <c r="C133" s="19" t="s">
        <v>129</v>
      </c>
      <c r="D133" s="7" t="s">
        <v>361</v>
      </c>
      <c r="E133" s="20" t="s">
        <v>199</v>
      </c>
      <c r="F133" s="132">
        <v>1</v>
      </c>
      <c r="G133" s="42" t="s">
        <v>230</v>
      </c>
      <c r="H133" s="133">
        <v>70</v>
      </c>
      <c r="I133" s="7">
        <v>1.4285714285714286</v>
      </c>
      <c r="J133" s="38">
        <v>2.1</v>
      </c>
      <c r="K133" s="38">
        <v>2.1</v>
      </c>
      <c r="L133" s="38">
        <v>2.1</v>
      </c>
      <c r="M133" s="38">
        <v>2.1</v>
      </c>
      <c r="N133" s="38" t="s">
        <v>241</v>
      </c>
      <c r="P133" s="13">
        <f t="shared" si="15"/>
        <v>2.1</v>
      </c>
      <c r="Q133" s="13">
        <f t="shared" si="16"/>
        <v>2.1</v>
      </c>
      <c r="R133" s="13">
        <f t="shared" si="17"/>
        <v>2.1</v>
      </c>
      <c r="S133" s="13">
        <f t="shared" si="18"/>
        <v>2.1</v>
      </c>
      <c r="T133" s="12" t="str">
        <f t="shared" si="19"/>
        <v>ND</v>
      </c>
    </row>
    <row r="134" spans="1:20" x14ac:dyDescent="0.3">
      <c r="A134" s="2" t="s">
        <v>228</v>
      </c>
      <c r="B134" s="19" t="s">
        <v>84</v>
      </c>
      <c r="C134" s="19" t="s">
        <v>130</v>
      </c>
      <c r="D134" s="7" t="s">
        <v>362</v>
      </c>
      <c r="E134" s="20" t="s">
        <v>199</v>
      </c>
      <c r="F134" s="132">
        <v>1</v>
      </c>
      <c r="G134" s="42" t="s">
        <v>230</v>
      </c>
      <c r="H134" s="133">
        <v>77</v>
      </c>
      <c r="I134" s="7">
        <v>1.2987012987012987</v>
      </c>
      <c r="J134" s="38">
        <v>4.2</v>
      </c>
      <c r="K134" s="38">
        <v>4.2</v>
      </c>
      <c r="L134" s="38">
        <v>4.2</v>
      </c>
      <c r="M134" s="38">
        <v>4.2</v>
      </c>
      <c r="N134" s="38" t="s">
        <v>241</v>
      </c>
      <c r="P134" s="13">
        <f t="shared" ref="P134:P190" si="20">IF(OR(ISTEXT(J134),J134=0),J134,ROUND(J134,2-(1+INT(LOG10(ABS(J134))))))</f>
        <v>4.2</v>
      </c>
      <c r="Q134" s="13">
        <f t="shared" ref="Q134:Q190" si="21">IF(OR(ISTEXT(K134),K134=0),K134,ROUND(K134,2-(1+INT(LOG10(ABS(K134))))))</f>
        <v>4.2</v>
      </c>
      <c r="R134" s="13">
        <f t="shared" ref="R134:R190" si="22">IF(OR(ISTEXT(L134),L134=0),L134,ROUND(L134,2-(1+INT(LOG10(ABS(L134))))))</f>
        <v>4.2</v>
      </c>
      <c r="S134" s="13">
        <f t="shared" ref="S134:S190" si="23">IF(OR(ISTEXT(M134),M134=0),M134,ROUND(M134,2-(1+INT(LOG10(ABS(M134))))))</f>
        <v>4.2</v>
      </c>
      <c r="T134" s="12" t="str">
        <f t="shared" ref="T134:T190" si="24">IF(OR(ISTEXT(N134),N134=0),N134,ROUND(N134,2-(1+INT(LOG10(ABS(N134))))))</f>
        <v>ND</v>
      </c>
    </row>
    <row r="135" spans="1:20" x14ac:dyDescent="0.3">
      <c r="A135" s="2" t="s">
        <v>228</v>
      </c>
      <c r="B135" s="19" t="s">
        <v>84</v>
      </c>
      <c r="C135" s="19" t="s">
        <v>131</v>
      </c>
      <c r="D135" s="7" t="s">
        <v>363</v>
      </c>
      <c r="E135" s="20" t="s">
        <v>199</v>
      </c>
      <c r="F135" s="132">
        <v>0</v>
      </c>
      <c r="G135" s="42" t="s">
        <v>230</v>
      </c>
      <c r="H135" s="133">
        <v>70</v>
      </c>
      <c r="I135" s="7">
        <v>0</v>
      </c>
      <c r="J135" s="38" t="s">
        <v>241</v>
      </c>
      <c r="K135" s="38" t="s">
        <v>241</v>
      </c>
      <c r="L135" s="38" t="s">
        <v>241</v>
      </c>
      <c r="M135" s="38" t="s">
        <v>241</v>
      </c>
      <c r="N135" s="38" t="s">
        <v>241</v>
      </c>
      <c r="P135" s="13" t="str">
        <f t="shared" si="20"/>
        <v>ND</v>
      </c>
      <c r="Q135" s="13" t="str">
        <f t="shared" si="21"/>
        <v>ND</v>
      </c>
      <c r="R135" s="13" t="str">
        <f t="shared" si="22"/>
        <v>ND</v>
      </c>
      <c r="S135" s="13" t="str">
        <f t="shared" si="23"/>
        <v>ND</v>
      </c>
      <c r="T135" s="12" t="str">
        <f t="shared" si="24"/>
        <v>ND</v>
      </c>
    </row>
    <row r="136" spans="1:20" x14ac:dyDescent="0.3">
      <c r="A136" s="2" t="s">
        <v>228</v>
      </c>
      <c r="B136" s="19" t="s">
        <v>84</v>
      </c>
      <c r="C136" s="19" t="s">
        <v>132</v>
      </c>
      <c r="D136" s="7" t="s">
        <v>364</v>
      </c>
      <c r="E136" s="20" t="s">
        <v>199</v>
      </c>
      <c r="F136" s="132">
        <v>0</v>
      </c>
      <c r="G136" s="42" t="s">
        <v>230</v>
      </c>
      <c r="H136" s="133">
        <v>70</v>
      </c>
      <c r="I136" s="7">
        <v>0</v>
      </c>
      <c r="J136" s="38" t="s">
        <v>241</v>
      </c>
      <c r="K136" s="38" t="s">
        <v>241</v>
      </c>
      <c r="L136" s="38" t="s">
        <v>241</v>
      </c>
      <c r="M136" s="38" t="s">
        <v>241</v>
      </c>
      <c r="N136" s="38" t="s">
        <v>241</v>
      </c>
      <c r="P136" s="13" t="str">
        <f t="shared" si="20"/>
        <v>ND</v>
      </c>
      <c r="Q136" s="13" t="str">
        <f t="shared" si="21"/>
        <v>ND</v>
      </c>
      <c r="R136" s="13" t="str">
        <f t="shared" si="22"/>
        <v>ND</v>
      </c>
      <c r="S136" s="13" t="str">
        <f t="shared" si="23"/>
        <v>ND</v>
      </c>
      <c r="T136" s="12" t="str">
        <f t="shared" si="24"/>
        <v>ND</v>
      </c>
    </row>
    <row r="137" spans="1:20" x14ac:dyDescent="0.3">
      <c r="A137" s="2" t="s">
        <v>228</v>
      </c>
      <c r="B137" s="19" t="s">
        <v>84</v>
      </c>
      <c r="C137" s="19" t="s">
        <v>133</v>
      </c>
      <c r="D137" s="7" t="s">
        <v>365</v>
      </c>
      <c r="E137" s="20" t="s">
        <v>199</v>
      </c>
      <c r="F137" s="132">
        <v>0</v>
      </c>
      <c r="G137" s="42" t="s">
        <v>230</v>
      </c>
      <c r="H137" s="133">
        <v>77</v>
      </c>
      <c r="I137" s="7">
        <v>0</v>
      </c>
      <c r="J137" s="38" t="s">
        <v>241</v>
      </c>
      <c r="K137" s="38" t="s">
        <v>241</v>
      </c>
      <c r="L137" s="38" t="s">
        <v>241</v>
      </c>
      <c r="M137" s="38" t="s">
        <v>241</v>
      </c>
      <c r="N137" s="38" t="s">
        <v>241</v>
      </c>
      <c r="P137" s="13" t="str">
        <f t="shared" si="20"/>
        <v>ND</v>
      </c>
      <c r="Q137" s="13" t="str">
        <f t="shared" si="21"/>
        <v>ND</v>
      </c>
      <c r="R137" s="13" t="str">
        <f t="shared" si="22"/>
        <v>ND</v>
      </c>
      <c r="S137" s="13" t="str">
        <f t="shared" si="23"/>
        <v>ND</v>
      </c>
      <c r="T137" s="12" t="str">
        <f t="shared" si="24"/>
        <v>ND</v>
      </c>
    </row>
    <row r="138" spans="1:20" x14ac:dyDescent="0.3">
      <c r="A138" s="2" t="s">
        <v>228</v>
      </c>
      <c r="B138" s="19" t="s">
        <v>84</v>
      </c>
      <c r="C138" s="19" t="s">
        <v>134</v>
      </c>
      <c r="D138" s="7" t="s">
        <v>366</v>
      </c>
      <c r="E138" s="20" t="s">
        <v>199</v>
      </c>
      <c r="F138" s="132">
        <v>0</v>
      </c>
      <c r="G138" s="42" t="s">
        <v>230</v>
      </c>
      <c r="H138" s="133">
        <v>31</v>
      </c>
      <c r="I138" s="7">
        <v>0</v>
      </c>
      <c r="J138" s="38" t="s">
        <v>241</v>
      </c>
      <c r="K138" s="38" t="s">
        <v>241</v>
      </c>
      <c r="L138" s="38" t="s">
        <v>241</v>
      </c>
      <c r="M138" s="38" t="s">
        <v>241</v>
      </c>
      <c r="N138" s="38" t="s">
        <v>241</v>
      </c>
      <c r="P138" s="13" t="str">
        <f t="shared" si="20"/>
        <v>ND</v>
      </c>
      <c r="Q138" s="13" t="str">
        <f t="shared" si="21"/>
        <v>ND</v>
      </c>
      <c r="R138" s="13" t="str">
        <f t="shared" si="22"/>
        <v>ND</v>
      </c>
      <c r="S138" s="13" t="str">
        <f t="shared" si="23"/>
        <v>ND</v>
      </c>
      <c r="T138" s="12" t="str">
        <f t="shared" si="24"/>
        <v>ND</v>
      </c>
    </row>
    <row r="139" spans="1:20" x14ac:dyDescent="0.3">
      <c r="A139" s="2" t="s">
        <v>228</v>
      </c>
      <c r="B139" s="19" t="s">
        <v>84</v>
      </c>
      <c r="C139" s="19" t="s">
        <v>135</v>
      </c>
      <c r="D139" s="7" t="s">
        <v>367</v>
      </c>
      <c r="E139" s="20" t="s">
        <v>199</v>
      </c>
      <c r="F139" s="132">
        <v>0</v>
      </c>
      <c r="G139" s="42" t="s">
        <v>230</v>
      </c>
      <c r="H139" s="133">
        <v>39</v>
      </c>
      <c r="I139" s="7">
        <v>0</v>
      </c>
      <c r="J139" s="38" t="s">
        <v>241</v>
      </c>
      <c r="K139" s="38" t="s">
        <v>241</v>
      </c>
      <c r="L139" s="38" t="s">
        <v>241</v>
      </c>
      <c r="M139" s="38" t="s">
        <v>241</v>
      </c>
      <c r="N139" s="38" t="s">
        <v>241</v>
      </c>
      <c r="P139" s="13" t="str">
        <f t="shared" si="20"/>
        <v>ND</v>
      </c>
      <c r="Q139" s="13" t="str">
        <f t="shared" si="21"/>
        <v>ND</v>
      </c>
      <c r="R139" s="13" t="str">
        <f t="shared" si="22"/>
        <v>ND</v>
      </c>
      <c r="S139" s="13" t="str">
        <f t="shared" si="23"/>
        <v>ND</v>
      </c>
      <c r="T139" s="12" t="str">
        <f t="shared" si="24"/>
        <v>ND</v>
      </c>
    </row>
    <row r="140" spans="1:20" x14ac:dyDescent="0.3">
      <c r="A140" s="2" t="s">
        <v>228</v>
      </c>
      <c r="B140" s="19" t="s">
        <v>84</v>
      </c>
      <c r="C140" s="19" t="s">
        <v>136</v>
      </c>
      <c r="D140" s="7" t="s">
        <v>368</v>
      </c>
      <c r="E140" s="20" t="s">
        <v>199</v>
      </c>
      <c r="F140" s="132">
        <v>1</v>
      </c>
      <c r="G140" s="42" t="s">
        <v>230</v>
      </c>
      <c r="H140" s="133">
        <v>70</v>
      </c>
      <c r="I140" s="7">
        <v>1.4285714285714286</v>
      </c>
      <c r="J140" s="38">
        <v>1.4</v>
      </c>
      <c r="K140" s="38">
        <v>1.4</v>
      </c>
      <c r="L140" s="38">
        <v>1.4</v>
      </c>
      <c r="M140" s="38">
        <v>1.4</v>
      </c>
      <c r="N140" s="38" t="s">
        <v>241</v>
      </c>
      <c r="P140" s="13">
        <f t="shared" si="20"/>
        <v>1.4</v>
      </c>
      <c r="Q140" s="13">
        <f t="shared" si="21"/>
        <v>1.4</v>
      </c>
      <c r="R140" s="13">
        <f t="shared" si="22"/>
        <v>1.4</v>
      </c>
      <c r="S140" s="13">
        <f t="shared" si="23"/>
        <v>1.4</v>
      </c>
      <c r="T140" s="12" t="str">
        <f t="shared" si="24"/>
        <v>ND</v>
      </c>
    </row>
    <row r="141" spans="1:20" x14ac:dyDescent="0.3">
      <c r="A141" s="2" t="s">
        <v>228</v>
      </c>
      <c r="B141" s="19" t="s">
        <v>84</v>
      </c>
      <c r="C141" s="19" t="s">
        <v>137</v>
      </c>
      <c r="D141" s="7" t="s">
        <v>369</v>
      </c>
      <c r="E141" s="20" t="s">
        <v>199</v>
      </c>
      <c r="F141" s="132">
        <v>0</v>
      </c>
      <c r="G141" s="42" t="s">
        <v>230</v>
      </c>
      <c r="H141" s="133">
        <v>77</v>
      </c>
      <c r="I141" s="7">
        <v>0</v>
      </c>
      <c r="J141" s="38" t="s">
        <v>241</v>
      </c>
      <c r="K141" s="38" t="s">
        <v>241</v>
      </c>
      <c r="L141" s="38" t="s">
        <v>241</v>
      </c>
      <c r="M141" s="38" t="s">
        <v>241</v>
      </c>
      <c r="N141" s="38" t="s">
        <v>241</v>
      </c>
      <c r="P141" s="13" t="str">
        <f t="shared" si="20"/>
        <v>ND</v>
      </c>
      <c r="Q141" s="13" t="str">
        <f t="shared" si="21"/>
        <v>ND</v>
      </c>
      <c r="R141" s="13" t="str">
        <f t="shared" si="22"/>
        <v>ND</v>
      </c>
      <c r="S141" s="13" t="str">
        <f t="shared" si="23"/>
        <v>ND</v>
      </c>
      <c r="T141" s="12" t="str">
        <f t="shared" si="24"/>
        <v>ND</v>
      </c>
    </row>
    <row r="142" spans="1:20" x14ac:dyDescent="0.3">
      <c r="A142" s="2" t="s">
        <v>228</v>
      </c>
      <c r="B142" s="19" t="s">
        <v>84</v>
      </c>
      <c r="C142" s="19" t="s">
        <v>138</v>
      </c>
      <c r="D142" s="7" t="s">
        <v>370</v>
      </c>
      <c r="E142" s="20" t="s">
        <v>199</v>
      </c>
      <c r="F142" s="132">
        <v>0</v>
      </c>
      <c r="G142" s="42" t="s">
        <v>230</v>
      </c>
      <c r="H142" s="133">
        <v>77</v>
      </c>
      <c r="I142" s="7">
        <v>0</v>
      </c>
      <c r="J142" s="38" t="s">
        <v>241</v>
      </c>
      <c r="K142" s="38" t="s">
        <v>241</v>
      </c>
      <c r="L142" s="38" t="s">
        <v>241</v>
      </c>
      <c r="M142" s="38" t="s">
        <v>241</v>
      </c>
      <c r="N142" s="38" t="s">
        <v>241</v>
      </c>
      <c r="P142" s="13" t="str">
        <f t="shared" si="20"/>
        <v>ND</v>
      </c>
      <c r="Q142" s="13" t="str">
        <f t="shared" si="21"/>
        <v>ND</v>
      </c>
      <c r="R142" s="13" t="str">
        <f t="shared" si="22"/>
        <v>ND</v>
      </c>
      <c r="S142" s="13" t="str">
        <f t="shared" si="23"/>
        <v>ND</v>
      </c>
      <c r="T142" s="12" t="str">
        <f t="shared" si="24"/>
        <v>ND</v>
      </c>
    </row>
    <row r="143" spans="1:20" x14ac:dyDescent="0.3">
      <c r="A143" s="2" t="s">
        <v>228</v>
      </c>
      <c r="B143" s="19" t="s">
        <v>84</v>
      </c>
      <c r="C143" s="19" t="s">
        <v>371</v>
      </c>
      <c r="D143" s="7" t="s">
        <v>372</v>
      </c>
      <c r="E143" s="20" t="s">
        <v>199</v>
      </c>
      <c r="F143" s="132">
        <v>1</v>
      </c>
      <c r="G143" s="42" t="s">
        <v>230</v>
      </c>
      <c r="H143" s="133">
        <v>77</v>
      </c>
      <c r="I143" s="7">
        <v>1.2987012987012987</v>
      </c>
      <c r="J143" s="38">
        <v>55.900000000000006</v>
      </c>
      <c r="K143" s="38">
        <v>55.900000000000006</v>
      </c>
      <c r="L143" s="38">
        <v>55.900000000000006</v>
      </c>
      <c r="M143" s="38">
        <v>55.900000000000006</v>
      </c>
      <c r="N143" s="38" t="s">
        <v>241</v>
      </c>
      <c r="P143" s="13">
        <f t="shared" si="20"/>
        <v>56</v>
      </c>
      <c r="Q143" s="13">
        <f t="shared" si="21"/>
        <v>56</v>
      </c>
      <c r="R143" s="13">
        <f t="shared" si="22"/>
        <v>56</v>
      </c>
      <c r="S143" s="13">
        <f t="shared" si="23"/>
        <v>56</v>
      </c>
      <c r="T143" s="12" t="str">
        <f t="shared" si="24"/>
        <v>ND</v>
      </c>
    </row>
    <row r="144" spans="1:20" x14ac:dyDescent="0.3">
      <c r="A144" s="2" t="s">
        <v>228</v>
      </c>
      <c r="B144" s="19" t="s">
        <v>139</v>
      </c>
      <c r="C144" s="19" t="s">
        <v>140</v>
      </c>
      <c r="D144" s="7" t="s">
        <v>373</v>
      </c>
      <c r="E144" s="20" t="s">
        <v>199</v>
      </c>
      <c r="F144" s="132">
        <v>0</v>
      </c>
      <c r="G144" s="42" t="s">
        <v>230</v>
      </c>
      <c r="H144" s="133">
        <v>70</v>
      </c>
      <c r="I144" s="7">
        <v>0</v>
      </c>
      <c r="J144" s="38" t="s">
        <v>241</v>
      </c>
      <c r="K144" s="38" t="s">
        <v>241</v>
      </c>
      <c r="L144" s="38" t="s">
        <v>241</v>
      </c>
      <c r="M144" s="38" t="s">
        <v>241</v>
      </c>
      <c r="N144" s="38" t="s">
        <v>241</v>
      </c>
      <c r="P144" s="13" t="str">
        <f t="shared" si="20"/>
        <v>ND</v>
      </c>
      <c r="Q144" s="13" t="str">
        <f t="shared" si="21"/>
        <v>ND</v>
      </c>
      <c r="R144" s="13" t="str">
        <f t="shared" si="22"/>
        <v>ND</v>
      </c>
      <c r="S144" s="13" t="str">
        <f t="shared" si="23"/>
        <v>ND</v>
      </c>
      <c r="T144" s="12" t="str">
        <f t="shared" si="24"/>
        <v>ND</v>
      </c>
    </row>
    <row r="145" spans="1:20" x14ac:dyDescent="0.3">
      <c r="A145" s="2" t="s">
        <v>228</v>
      </c>
      <c r="B145" s="19" t="s">
        <v>139</v>
      </c>
      <c r="C145" s="19" t="s">
        <v>141</v>
      </c>
      <c r="D145" s="7" t="s">
        <v>374</v>
      </c>
      <c r="E145" s="20" t="s">
        <v>199</v>
      </c>
      <c r="F145" s="132">
        <v>0</v>
      </c>
      <c r="G145" s="42" t="s">
        <v>230</v>
      </c>
      <c r="H145" s="133">
        <v>77</v>
      </c>
      <c r="I145" s="7">
        <v>0</v>
      </c>
      <c r="J145" s="38" t="s">
        <v>241</v>
      </c>
      <c r="K145" s="38" t="s">
        <v>241</v>
      </c>
      <c r="L145" s="38" t="s">
        <v>241</v>
      </c>
      <c r="M145" s="38" t="s">
        <v>241</v>
      </c>
      <c r="N145" s="38" t="s">
        <v>241</v>
      </c>
      <c r="P145" s="13" t="str">
        <f t="shared" si="20"/>
        <v>ND</v>
      </c>
      <c r="Q145" s="13" t="str">
        <f t="shared" si="21"/>
        <v>ND</v>
      </c>
      <c r="R145" s="13" t="str">
        <f t="shared" si="22"/>
        <v>ND</v>
      </c>
      <c r="S145" s="13" t="str">
        <f t="shared" si="23"/>
        <v>ND</v>
      </c>
      <c r="T145" s="12" t="str">
        <f t="shared" si="24"/>
        <v>ND</v>
      </c>
    </row>
    <row r="146" spans="1:20" x14ac:dyDescent="0.3">
      <c r="A146" s="2" t="s">
        <v>228</v>
      </c>
      <c r="B146" s="19" t="s">
        <v>139</v>
      </c>
      <c r="C146" s="19" t="s">
        <v>142</v>
      </c>
      <c r="D146" s="7" t="s">
        <v>375</v>
      </c>
      <c r="E146" s="20" t="s">
        <v>199</v>
      </c>
      <c r="F146" s="132">
        <v>0</v>
      </c>
      <c r="G146" s="42" t="s">
        <v>230</v>
      </c>
      <c r="H146" s="133">
        <v>77</v>
      </c>
      <c r="I146" s="7">
        <v>0</v>
      </c>
      <c r="J146" s="38" t="s">
        <v>241</v>
      </c>
      <c r="K146" s="38" t="s">
        <v>241</v>
      </c>
      <c r="L146" s="38" t="s">
        <v>241</v>
      </c>
      <c r="M146" s="38" t="s">
        <v>241</v>
      </c>
      <c r="N146" s="38" t="s">
        <v>241</v>
      </c>
      <c r="P146" s="13" t="str">
        <f t="shared" si="20"/>
        <v>ND</v>
      </c>
      <c r="Q146" s="13" t="str">
        <f t="shared" si="21"/>
        <v>ND</v>
      </c>
      <c r="R146" s="13" t="str">
        <f t="shared" si="22"/>
        <v>ND</v>
      </c>
      <c r="S146" s="13" t="str">
        <f t="shared" si="23"/>
        <v>ND</v>
      </c>
      <c r="T146" s="12" t="str">
        <f t="shared" si="24"/>
        <v>ND</v>
      </c>
    </row>
    <row r="147" spans="1:20" x14ac:dyDescent="0.3">
      <c r="A147" s="2" t="s">
        <v>228</v>
      </c>
      <c r="B147" s="19" t="s">
        <v>139</v>
      </c>
      <c r="C147" s="19" t="s">
        <v>143</v>
      </c>
      <c r="D147" s="7" t="s">
        <v>376</v>
      </c>
      <c r="E147" s="20" t="s">
        <v>199</v>
      </c>
      <c r="F147" s="132">
        <v>0</v>
      </c>
      <c r="G147" s="42" t="s">
        <v>230</v>
      </c>
      <c r="H147" s="133">
        <v>77</v>
      </c>
      <c r="I147" s="7">
        <v>0</v>
      </c>
      <c r="J147" s="38" t="s">
        <v>241</v>
      </c>
      <c r="K147" s="38" t="s">
        <v>241</v>
      </c>
      <c r="L147" s="38" t="s">
        <v>241</v>
      </c>
      <c r="M147" s="38" t="s">
        <v>241</v>
      </c>
      <c r="N147" s="38" t="s">
        <v>241</v>
      </c>
      <c r="P147" s="13" t="str">
        <f t="shared" si="20"/>
        <v>ND</v>
      </c>
      <c r="Q147" s="13" t="str">
        <f t="shared" si="21"/>
        <v>ND</v>
      </c>
      <c r="R147" s="13" t="str">
        <f t="shared" si="22"/>
        <v>ND</v>
      </c>
      <c r="S147" s="13" t="str">
        <f t="shared" si="23"/>
        <v>ND</v>
      </c>
      <c r="T147" s="12" t="str">
        <f t="shared" si="24"/>
        <v>ND</v>
      </c>
    </row>
    <row r="148" spans="1:20" x14ac:dyDescent="0.3">
      <c r="A148" s="2" t="s">
        <v>228</v>
      </c>
      <c r="B148" s="19" t="s">
        <v>139</v>
      </c>
      <c r="C148" s="19" t="s">
        <v>144</v>
      </c>
      <c r="D148" s="7" t="s">
        <v>377</v>
      </c>
      <c r="E148" s="20" t="s">
        <v>199</v>
      </c>
      <c r="F148" s="132">
        <v>0</v>
      </c>
      <c r="G148" s="42" t="s">
        <v>230</v>
      </c>
      <c r="H148" s="133">
        <v>77</v>
      </c>
      <c r="I148" s="7">
        <v>0</v>
      </c>
      <c r="J148" s="38" t="s">
        <v>241</v>
      </c>
      <c r="K148" s="38" t="s">
        <v>241</v>
      </c>
      <c r="L148" s="38" t="s">
        <v>241</v>
      </c>
      <c r="M148" s="38" t="s">
        <v>241</v>
      </c>
      <c r="N148" s="38" t="s">
        <v>241</v>
      </c>
      <c r="P148" s="13" t="str">
        <f t="shared" si="20"/>
        <v>ND</v>
      </c>
      <c r="Q148" s="13" t="str">
        <f t="shared" si="21"/>
        <v>ND</v>
      </c>
      <c r="R148" s="13" t="str">
        <f t="shared" si="22"/>
        <v>ND</v>
      </c>
      <c r="S148" s="13" t="str">
        <f t="shared" si="23"/>
        <v>ND</v>
      </c>
      <c r="T148" s="12" t="str">
        <f t="shared" si="24"/>
        <v>ND</v>
      </c>
    </row>
    <row r="149" spans="1:20" x14ac:dyDescent="0.3">
      <c r="A149" s="2" t="s">
        <v>228</v>
      </c>
      <c r="B149" s="19" t="s">
        <v>139</v>
      </c>
      <c r="C149" s="19" t="s">
        <v>145</v>
      </c>
      <c r="D149" s="7" t="s">
        <v>378</v>
      </c>
      <c r="E149" s="20" t="s">
        <v>199</v>
      </c>
      <c r="F149" s="132">
        <v>1</v>
      </c>
      <c r="G149" s="42" t="s">
        <v>230</v>
      </c>
      <c r="H149" s="133">
        <v>77</v>
      </c>
      <c r="I149" s="7">
        <v>1.2987012987012987</v>
      </c>
      <c r="J149" s="38">
        <v>1.1000000000000001</v>
      </c>
      <c r="K149" s="38">
        <v>1.1000000000000001</v>
      </c>
      <c r="L149" s="38">
        <v>1.1000000000000001</v>
      </c>
      <c r="M149" s="38">
        <v>1.1000000000000001</v>
      </c>
      <c r="N149" s="38" t="s">
        <v>241</v>
      </c>
      <c r="P149" s="13">
        <f t="shared" si="20"/>
        <v>1.1000000000000001</v>
      </c>
      <c r="Q149" s="13">
        <f t="shared" si="21"/>
        <v>1.1000000000000001</v>
      </c>
      <c r="R149" s="13">
        <f t="shared" si="22"/>
        <v>1.1000000000000001</v>
      </c>
      <c r="S149" s="13">
        <f t="shared" si="23"/>
        <v>1.1000000000000001</v>
      </c>
      <c r="T149" s="12" t="str">
        <f t="shared" si="24"/>
        <v>ND</v>
      </c>
    </row>
    <row r="150" spans="1:20" x14ac:dyDescent="0.3">
      <c r="A150" s="2" t="s">
        <v>228</v>
      </c>
      <c r="B150" s="19" t="s">
        <v>139</v>
      </c>
      <c r="C150" s="19" t="s">
        <v>146</v>
      </c>
      <c r="D150" s="7" t="s">
        <v>379</v>
      </c>
      <c r="E150" s="20" t="s">
        <v>199</v>
      </c>
      <c r="F150" s="132">
        <v>0</v>
      </c>
      <c r="G150" s="42" t="s">
        <v>230</v>
      </c>
      <c r="H150" s="133">
        <v>77</v>
      </c>
      <c r="I150" s="7">
        <v>0</v>
      </c>
      <c r="J150" s="38" t="s">
        <v>241</v>
      </c>
      <c r="K150" s="38" t="s">
        <v>241</v>
      </c>
      <c r="L150" s="38" t="s">
        <v>241</v>
      </c>
      <c r="M150" s="38" t="s">
        <v>241</v>
      </c>
      <c r="N150" s="38" t="s">
        <v>241</v>
      </c>
      <c r="P150" s="13" t="str">
        <f t="shared" si="20"/>
        <v>ND</v>
      </c>
      <c r="Q150" s="13" t="str">
        <f t="shared" si="21"/>
        <v>ND</v>
      </c>
      <c r="R150" s="13" t="str">
        <f t="shared" si="22"/>
        <v>ND</v>
      </c>
      <c r="S150" s="13" t="str">
        <f t="shared" si="23"/>
        <v>ND</v>
      </c>
      <c r="T150" s="12" t="str">
        <f t="shared" si="24"/>
        <v>ND</v>
      </c>
    </row>
    <row r="151" spans="1:20" x14ac:dyDescent="0.3">
      <c r="A151" s="2" t="s">
        <v>228</v>
      </c>
      <c r="B151" s="19" t="s">
        <v>139</v>
      </c>
      <c r="C151" s="19" t="s">
        <v>147</v>
      </c>
      <c r="D151" s="7" t="s">
        <v>380</v>
      </c>
      <c r="E151" s="20" t="s">
        <v>199</v>
      </c>
      <c r="F151" s="132">
        <v>0</v>
      </c>
      <c r="G151" s="42" t="s">
        <v>230</v>
      </c>
      <c r="H151" s="133">
        <v>77</v>
      </c>
      <c r="I151" s="7">
        <v>0</v>
      </c>
      <c r="J151" s="38" t="s">
        <v>241</v>
      </c>
      <c r="K151" s="38" t="s">
        <v>241</v>
      </c>
      <c r="L151" s="38" t="s">
        <v>241</v>
      </c>
      <c r="M151" s="38" t="s">
        <v>241</v>
      </c>
      <c r="N151" s="38" t="s">
        <v>241</v>
      </c>
      <c r="P151" s="13" t="str">
        <f t="shared" si="20"/>
        <v>ND</v>
      </c>
      <c r="Q151" s="13" t="str">
        <f t="shared" si="21"/>
        <v>ND</v>
      </c>
      <c r="R151" s="13" t="str">
        <f t="shared" si="22"/>
        <v>ND</v>
      </c>
      <c r="S151" s="13" t="str">
        <f t="shared" si="23"/>
        <v>ND</v>
      </c>
      <c r="T151" s="12" t="str">
        <f t="shared" si="24"/>
        <v>ND</v>
      </c>
    </row>
    <row r="152" spans="1:20" x14ac:dyDescent="0.3">
      <c r="A152" s="2" t="s">
        <v>228</v>
      </c>
      <c r="B152" s="19" t="s">
        <v>139</v>
      </c>
      <c r="C152" s="19" t="s">
        <v>148</v>
      </c>
      <c r="D152" s="7" t="s">
        <v>381</v>
      </c>
      <c r="E152" s="20" t="s">
        <v>199</v>
      </c>
      <c r="F152" s="132">
        <v>0</v>
      </c>
      <c r="G152" s="42" t="s">
        <v>230</v>
      </c>
      <c r="H152" s="133">
        <v>70</v>
      </c>
      <c r="I152" s="7">
        <v>0</v>
      </c>
      <c r="J152" s="38" t="s">
        <v>241</v>
      </c>
      <c r="K152" s="38" t="s">
        <v>241</v>
      </c>
      <c r="L152" s="38" t="s">
        <v>241</v>
      </c>
      <c r="M152" s="38" t="s">
        <v>241</v>
      </c>
      <c r="N152" s="38" t="s">
        <v>241</v>
      </c>
      <c r="P152" s="13" t="str">
        <f t="shared" si="20"/>
        <v>ND</v>
      </c>
      <c r="Q152" s="13" t="str">
        <f t="shared" si="21"/>
        <v>ND</v>
      </c>
      <c r="R152" s="13" t="str">
        <f t="shared" si="22"/>
        <v>ND</v>
      </c>
      <c r="S152" s="13" t="str">
        <f t="shared" si="23"/>
        <v>ND</v>
      </c>
      <c r="T152" s="12" t="str">
        <f t="shared" si="24"/>
        <v>ND</v>
      </c>
    </row>
    <row r="153" spans="1:20" x14ac:dyDescent="0.3">
      <c r="A153" s="2" t="s">
        <v>228</v>
      </c>
      <c r="B153" s="19" t="s">
        <v>139</v>
      </c>
      <c r="C153" s="19" t="s">
        <v>149</v>
      </c>
      <c r="D153" s="7" t="s">
        <v>382</v>
      </c>
      <c r="E153" s="20" t="s">
        <v>199</v>
      </c>
      <c r="F153" s="132">
        <v>0</v>
      </c>
      <c r="G153" s="42" t="s">
        <v>230</v>
      </c>
      <c r="H153" s="133">
        <v>77</v>
      </c>
      <c r="I153" s="7">
        <v>0</v>
      </c>
      <c r="J153" s="38" t="s">
        <v>241</v>
      </c>
      <c r="K153" s="38" t="s">
        <v>241</v>
      </c>
      <c r="L153" s="38" t="s">
        <v>241</v>
      </c>
      <c r="M153" s="38" t="s">
        <v>241</v>
      </c>
      <c r="N153" s="38" t="s">
        <v>241</v>
      </c>
      <c r="P153" s="13" t="str">
        <f t="shared" si="20"/>
        <v>ND</v>
      </c>
      <c r="Q153" s="13" t="str">
        <f t="shared" si="21"/>
        <v>ND</v>
      </c>
      <c r="R153" s="13" t="str">
        <f t="shared" si="22"/>
        <v>ND</v>
      </c>
      <c r="S153" s="13" t="str">
        <f t="shared" si="23"/>
        <v>ND</v>
      </c>
      <c r="T153" s="12" t="str">
        <f t="shared" si="24"/>
        <v>ND</v>
      </c>
    </row>
    <row r="154" spans="1:20" x14ac:dyDescent="0.3">
      <c r="A154" s="2" t="s">
        <v>228</v>
      </c>
      <c r="B154" s="19" t="s">
        <v>139</v>
      </c>
      <c r="C154" s="19" t="s">
        <v>150</v>
      </c>
      <c r="D154" s="7" t="s">
        <v>383</v>
      </c>
      <c r="E154" s="20" t="s">
        <v>199</v>
      </c>
      <c r="F154" s="132">
        <v>0</v>
      </c>
      <c r="G154" s="42" t="s">
        <v>230</v>
      </c>
      <c r="H154" s="133">
        <v>70</v>
      </c>
      <c r="I154" s="7">
        <v>0</v>
      </c>
      <c r="J154" s="38" t="s">
        <v>241</v>
      </c>
      <c r="K154" s="38" t="s">
        <v>241</v>
      </c>
      <c r="L154" s="38" t="s">
        <v>241</v>
      </c>
      <c r="M154" s="38" t="s">
        <v>241</v>
      </c>
      <c r="N154" s="38" t="s">
        <v>241</v>
      </c>
      <c r="P154" s="13" t="str">
        <f t="shared" si="20"/>
        <v>ND</v>
      </c>
      <c r="Q154" s="13" t="str">
        <f t="shared" si="21"/>
        <v>ND</v>
      </c>
      <c r="R154" s="13" t="str">
        <f t="shared" si="22"/>
        <v>ND</v>
      </c>
      <c r="S154" s="13" t="str">
        <f t="shared" si="23"/>
        <v>ND</v>
      </c>
      <c r="T154" s="12" t="str">
        <f t="shared" si="24"/>
        <v>ND</v>
      </c>
    </row>
    <row r="155" spans="1:20" x14ac:dyDescent="0.3">
      <c r="A155" s="2" t="s">
        <v>228</v>
      </c>
      <c r="B155" s="19" t="s">
        <v>139</v>
      </c>
      <c r="C155" s="19" t="s">
        <v>384</v>
      </c>
      <c r="D155" s="7" t="s">
        <v>385</v>
      </c>
      <c r="E155" s="20" t="s">
        <v>199</v>
      </c>
      <c r="F155" s="132">
        <v>0</v>
      </c>
      <c r="G155" s="42" t="s">
        <v>230</v>
      </c>
      <c r="H155" s="133">
        <v>77</v>
      </c>
      <c r="I155" s="7">
        <v>0</v>
      </c>
      <c r="J155" s="38" t="s">
        <v>241</v>
      </c>
      <c r="K155" s="38" t="s">
        <v>241</v>
      </c>
      <c r="L155" s="38" t="s">
        <v>241</v>
      </c>
      <c r="M155" s="38" t="s">
        <v>241</v>
      </c>
      <c r="N155" s="38" t="s">
        <v>241</v>
      </c>
      <c r="P155" s="13" t="str">
        <f t="shared" si="20"/>
        <v>ND</v>
      </c>
      <c r="Q155" s="13" t="str">
        <f t="shared" si="21"/>
        <v>ND</v>
      </c>
      <c r="R155" s="13" t="str">
        <f t="shared" si="22"/>
        <v>ND</v>
      </c>
      <c r="S155" s="13" t="str">
        <f t="shared" si="23"/>
        <v>ND</v>
      </c>
      <c r="T155" s="12" t="str">
        <f t="shared" si="24"/>
        <v>ND</v>
      </c>
    </row>
    <row r="156" spans="1:20" x14ac:dyDescent="0.3">
      <c r="A156" s="2" t="s">
        <v>228</v>
      </c>
      <c r="B156" s="19" t="s">
        <v>139</v>
      </c>
      <c r="C156" s="19" t="s">
        <v>151</v>
      </c>
      <c r="D156" s="7" t="s">
        <v>386</v>
      </c>
      <c r="E156" s="20" t="s">
        <v>199</v>
      </c>
      <c r="F156" s="132">
        <v>0</v>
      </c>
      <c r="G156" s="42" t="s">
        <v>230</v>
      </c>
      <c r="H156" s="133">
        <v>70</v>
      </c>
      <c r="I156" s="7">
        <v>0</v>
      </c>
      <c r="J156" s="38" t="s">
        <v>241</v>
      </c>
      <c r="K156" s="38" t="s">
        <v>241</v>
      </c>
      <c r="L156" s="38" t="s">
        <v>241</v>
      </c>
      <c r="M156" s="38" t="s">
        <v>241</v>
      </c>
      <c r="N156" s="38" t="s">
        <v>241</v>
      </c>
      <c r="P156" s="13" t="str">
        <f t="shared" si="20"/>
        <v>ND</v>
      </c>
      <c r="Q156" s="13" t="str">
        <f t="shared" si="21"/>
        <v>ND</v>
      </c>
      <c r="R156" s="13" t="str">
        <f t="shared" si="22"/>
        <v>ND</v>
      </c>
      <c r="S156" s="13" t="str">
        <f t="shared" si="23"/>
        <v>ND</v>
      </c>
      <c r="T156" s="12" t="str">
        <f t="shared" si="24"/>
        <v>ND</v>
      </c>
    </row>
    <row r="157" spans="1:20" x14ac:dyDescent="0.3">
      <c r="A157" s="2" t="s">
        <v>228</v>
      </c>
      <c r="B157" s="19" t="s">
        <v>139</v>
      </c>
      <c r="C157" s="19" t="s">
        <v>387</v>
      </c>
      <c r="D157" s="7" t="s">
        <v>388</v>
      </c>
      <c r="E157" s="20" t="s">
        <v>199</v>
      </c>
      <c r="F157" s="132">
        <v>1</v>
      </c>
      <c r="G157" s="42" t="s">
        <v>230</v>
      </c>
      <c r="H157" s="133">
        <v>77</v>
      </c>
      <c r="I157" s="7">
        <v>1.2987012987012987</v>
      </c>
      <c r="J157" s="38">
        <v>1.1000000000000001</v>
      </c>
      <c r="K157" s="38">
        <v>1.1000000000000001</v>
      </c>
      <c r="L157" s="38">
        <v>1.1000000000000001</v>
      </c>
      <c r="M157" s="38">
        <v>1.1000000000000001</v>
      </c>
      <c r="N157" s="38" t="s">
        <v>241</v>
      </c>
      <c r="P157" s="13">
        <f t="shared" si="20"/>
        <v>1.1000000000000001</v>
      </c>
      <c r="Q157" s="13">
        <f t="shared" si="21"/>
        <v>1.1000000000000001</v>
      </c>
      <c r="R157" s="13">
        <f t="shared" si="22"/>
        <v>1.1000000000000001</v>
      </c>
      <c r="S157" s="13">
        <f t="shared" si="23"/>
        <v>1.1000000000000001</v>
      </c>
      <c r="T157" s="12" t="str">
        <f t="shared" si="24"/>
        <v>ND</v>
      </c>
    </row>
    <row r="158" spans="1:20" x14ac:dyDescent="0.3">
      <c r="A158" s="2" t="s">
        <v>228</v>
      </c>
      <c r="B158" s="19" t="s">
        <v>139</v>
      </c>
      <c r="C158" s="19" t="s">
        <v>152</v>
      </c>
      <c r="D158" s="7" t="s">
        <v>389</v>
      </c>
      <c r="E158" s="20" t="s">
        <v>199</v>
      </c>
      <c r="F158" s="132">
        <v>0</v>
      </c>
      <c r="G158" s="42" t="s">
        <v>230</v>
      </c>
      <c r="H158" s="133">
        <v>70</v>
      </c>
      <c r="I158" s="7">
        <v>0</v>
      </c>
      <c r="J158" s="38" t="s">
        <v>241</v>
      </c>
      <c r="K158" s="38" t="s">
        <v>241</v>
      </c>
      <c r="L158" s="38" t="s">
        <v>241</v>
      </c>
      <c r="M158" s="38" t="s">
        <v>241</v>
      </c>
      <c r="N158" s="38" t="s">
        <v>241</v>
      </c>
      <c r="P158" s="13" t="str">
        <f t="shared" si="20"/>
        <v>ND</v>
      </c>
      <c r="Q158" s="13" t="str">
        <f t="shared" si="21"/>
        <v>ND</v>
      </c>
      <c r="R158" s="13" t="str">
        <f t="shared" si="22"/>
        <v>ND</v>
      </c>
      <c r="S158" s="13" t="str">
        <f t="shared" si="23"/>
        <v>ND</v>
      </c>
      <c r="T158" s="12" t="str">
        <f t="shared" si="24"/>
        <v>ND</v>
      </c>
    </row>
    <row r="159" spans="1:20" x14ac:dyDescent="0.3">
      <c r="A159" s="2" t="s">
        <v>228</v>
      </c>
      <c r="B159" s="19" t="s">
        <v>139</v>
      </c>
      <c r="C159" s="19" t="s">
        <v>153</v>
      </c>
      <c r="D159" s="7" t="s">
        <v>390</v>
      </c>
      <c r="E159" s="20" t="s">
        <v>199</v>
      </c>
      <c r="F159" s="132">
        <v>0</v>
      </c>
      <c r="G159" s="42" t="s">
        <v>230</v>
      </c>
      <c r="H159" s="133">
        <v>77</v>
      </c>
      <c r="I159" s="7">
        <v>0</v>
      </c>
      <c r="J159" s="38" t="s">
        <v>241</v>
      </c>
      <c r="K159" s="38" t="s">
        <v>241</v>
      </c>
      <c r="L159" s="38" t="s">
        <v>241</v>
      </c>
      <c r="M159" s="38" t="s">
        <v>241</v>
      </c>
      <c r="N159" s="38" t="s">
        <v>241</v>
      </c>
      <c r="P159" s="13" t="str">
        <f t="shared" si="20"/>
        <v>ND</v>
      </c>
      <c r="Q159" s="13" t="str">
        <f t="shared" si="21"/>
        <v>ND</v>
      </c>
      <c r="R159" s="13" t="str">
        <f t="shared" si="22"/>
        <v>ND</v>
      </c>
      <c r="S159" s="13" t="str">
        <f t="shared" si="23"/>
        <v>ND</v>
      </c>
      <c r="T159" s="12" t="str">
        <f t="shared" si="24"/>
        <v>ND</v>
      </c>
    </row>
    <row r="160" spans="1:20" x14ac:dyDescent="0.3">
      <c r="A160" s="2" t="s">
        <v>228</v>
      </c>
      <c r="B160" s="19" t="s">
        <v>139</v>
      </c>
      <c r="C160" s="19" t="s">
        <v>154</v>
      </c>
      <c r="D160" s="7" t="s">
        <v>391</v>
      </c>
      <c r="E160" s="20" t="s">
        <v>199</v>
      </c>
      <c r="F160" s="132">
        <v>0</v>
      </c>
      <c r="G160" s="42" t="s">
        <v>230</v>
      </c>
      <c r="H160" s="133">
        <v>77</v>
      </c>
      <c r="I160" s="7">
        <v>0</v>
      </c>
      <c r="J160" s="38" t="s">
        <v>241</v>
      </c>
      <c r="K160" s="38" t="s">
        <v>241</v>
      </c>
      <c r="L160" s="38" t="s">
        <v>241</v>
      </c>
      <c r="M160" s="38" t="s">
        <v>241</v>
      </c>
      <c r="N160" s="38" t="s">
        <v>241</v>
      </c>
      <c r="P160" s="13" t="str">
        <f t="shared" si="20"/>
        <v>ND</v>
      </c>
      <c r="Q160" s="13" t="str">
        <f t="shared" si="21"/>
        <v>ND</v>
      </c>
      <c r="R160" s="13" t="str">
        <f t="shared" si="22"/>
        <v>ND</v>
      </c>
      <c r="S160" s="13" t="str">
        <f t="shared" si="23"/>
        <v>ND</v>
      </c>
      <c r="T160" s="12" t="str">
        <f t="shared" si="24"/>
        <v>ND</v>
      </c>
    </row>
    <row r="161" spans="1:20" x14ac:dyDescent="0.3">
      <c r="A161" s="2" t="s">
        <v>228</v>
      </c>
      <c r="B161" s="19" t="s">
        <v>139</v>
      </c>
      <c r="C161" s="19" t="s">
        <v>155</v>
      </c>
      <c r="D161" s="7" t="s">
        <v>392</v>
      </c>
      <c r="E161" s="20" t="s">
        <v>199</v>
      </c>
      <c r="F161" s="132">
        <v>0</v>
      </c>
      <c r="G161" s="42" t="s">
        <v>230</v>
      </c>
      <c r="H161" s="133">
        <v>77</v>
      </c>
      <c r="I161" s="7">
        <v>0</v>
      </c>
      <c r="J161" s="38" t="s">
        <v>241</v>
      </c>
      <c r="K161" s="38" t="s">
        <v>241</v>
      </c>
      <c r="L161" s="38" t="s">
        <v>241</v>
      </c>
      <c r="M161" s="38" t="s">
        <v>241</v>
      </c>
      <c r="N161" s="38" t="s">
        <v>241</v>
      </c>
      <c r="P161" s="13" t="str">
        <f t="shared" si="20"/>
        <v>ND</v>
      </c>
      <c r="Q161" s="13" t="str">
        <f t="shared" si="21"/>
        <v>ND</v>
      </c>
      <c r="R161" s="13" t="str">
        <f t="shared" si="22"/>
        <v>ND</v>
      </c>
      <c r="S161" s="13" t="str">
        <f t="shared" si="23"/>
        <v>ND</v>
      </c>
      <c r="T161" s="12" t="str">
        <f t="shared" si="24"/>
        <v>ND</v>
      </c>
    </row>
    <row r="162" spans="1:20" x14ac:dyDescent="0.3">
      <c r="A162" s="2" t="s">
        <v>228</v>
      </c>
      <c r="B162" s="19" t="s">
        <v>139</v>
      </c>
      <c r="C162" s="19" t="s">
        <v>156</v>
      </c>
      <c r="D162" s="7" t="s">
        <v>393</v>
      </c>
      <c r="E162" s="20" t="s">
        <v>199</v>
      </c>
      <c r="F162" s="132">
        <v>0</v>
      </c>
      <c r="G162" s="42" t="s">
        <v>230</v>
      </c>
      <c r="H162" s="133">
        <v>77</v>
      </c>
      <c r="I162" s="7">
        <v>0</v>
      </c>
      <c r="J162" s="38" t="s">
        <v>241</v>
      </c>
      <c r="K162" s="38" t="s">
        <v>241</v>
      </c>
      <c r="L162" s="38" t="s">
        <v>241</v>
      </c>
      <c r="M162" s="38" t="s">
        <v>241</v>
      </c>
      <c r="N162" s="38" t="s">
        <v>241</v>
      </c>
      <c r="P162" s="13" t="str">
        <f t="shared" si="20"/>
        <v>ND</v>
      </c>
      <c r="Q162" s="13" t="str">
        <f t="shared" si="21"/>
        <v>ND</v>
      </c>
      <c r="R162" s="13" t="str">
        <f t="shared" si="22"/>
        <v>ND</v>
      </c>
      <c r="S162" s="13" t="str">
        <f t="shared" si="23"/>
        <v>ND</v>
      </c>
      <c r="T162" s="12" t="str">
        <f t="shared" si="24"/>
        <v>ND</v>
      </c>
    </row>
    <row r="163" spans="1:20" x14ac:dyDescent="0.3">
      <c r="A163" s="2" t="s">
        <v>228</v>
      </c>
      <c r="B163" s="19" t="s">
        <v>139</v>
      </c>
      <c r="C163" s="19" t="s">
        <v>157</v>
      </c>
      <c r="D163" s="7" t="s">
        <v>394</v>
      </c>
      <c r="E163" s="20" t="s">
        <v>199</v>
      </c>
      <c r="F163" s="132">
        <v>0</v>
      </c>
      <c r="G163" s="42" t="s">
        <v>230</v>
      </c>
      <c r="H163" s="133">
        <v>77</v>
      </c>
      <c r="I163" s="7">
        <v>0</v>
      </c>
      <c r="J163" s="38" t="s">
        <v>241</v>
      </c>
      <c r="K163" s="38" t="s">
        <v>241</v>
      </c>
      <c r="L163" s="38" t="s">
        <v>241</v>
      </c>
      <c r="M163" s="38" t="s">
        <v>241</v>
      </c>
      <c r="N163" s="38" t="s">
        <v>241</v>
      </c>
      <c r="P163" s="13" t="str">
        <f t="shared" si="20"/>
        <v>ND</v>
      </c>
      <c r="Q163" s="13" t="str">
        <f t="shared" si="21"/>
        <v>ND</v>
      </c>
      <c r="R163" s="13" t="str">
        <f t="shared" si="22"/>
        <v>ND</v>
      </c>
      <c r="S163" s="13" t="str">
        <f t="shared" si="23"/>
        <v>ND</v>
      </c>
      <c r="T163" s="12" t="str">
        <f t="shared" si="24"/>
        <v>ND</v>
      </c>
    </row>
    <row r="164" spans="1:20" x14ac:dyDescent="0.3">
      <c r="A164" s="2" t="s">
        <v>228</v>
      </c>
      <c r="B164" s="19" t="s">
        <v>139</v>
      </c>
      <c r="C164" s="19" t="s">
        <v>158</v>
      </c>
      <c r="D164" s="7" t="s">
        <v>395</v>
      </c>
      <c r="E164" s="20" t="s">
        <v>199</v>
      </c>
      <c r="F164" s="132">
        <v>0</v>
      </c>
      <c r="G164" s="42" t="s">
        <v>230</v>
      </c>
      <c r="H164" s="133">
        <v>70</v>
      </c>
      <c r="I164" s="7">
        <v>0</v>
      </c>
      <c r="J164" s="38" t="s">
        <v>241</v>
      </c>
      <c r="K164" s="38" t="s">
        <v>241</v>
      </c>
      <c r="L164" s="38" t="s">
        <v>241</v>
      </c>
      <c r="M164" s="38" t="s">
        <v>241</v>
      </c>
      <c r="N164" s="38" t="s">
        <v>241</v>
      </c>
      <c r="P164" s="13" t="str">
        <f t="shared" si="20"/>
        <v>ND</v>
      </c>
      <c r="Q164" s="13" t="str">
        <f t="shared" si="21"/>
        <v>ND</v>
      </c>
      <c r="R164" s="13" t="str">
        <f t="shared" si="22"/>
        <v>ND</v>
      </c>
      <c r="S164" s="13" t="str">
        <f t="shared" si="23"/>
        <v>ND</v>
      </c>
      <c r="T164" s="12" t="str">
        <f t="shared" si="24"/>
        <v>ND</v>
      </c>
    </row>
    <row r="165" spans="1:20" x14ac:dyDescent="0.3">
      <c r="A165" s="2" t="s">
        <v>228</v>
      </c>
      <c r="B165" s="19" t="s">
        <v>139</v>
      </c>
      <c r="C165" s="19" t="s">
        <v>159</v>
      </c>
      <c r="D165" s="7" t="s">
        <v>396</v>
      </c>
      <c r="E165" s="20" t="s">
        <v>199</v>
      </c>
      <c r="F165" s="132">
        <v>0</v>
      </c>
      <c r="G165" s="42" t="s">
        <v>230</v>
      </c>
      <c r="H165" s="133">
        <v>70</v>
      </c>
      <c r="I165" s="7">
        <v>0</v>
      </c>
      <c r="J165" s="38" t="s">
        <v>241</v>
      </c>
      <c r="K165" s="38" t="s">
        <v>241</v>
      </c>
      <c r="L165" s="38" t="s">
        <v>241</v>
      </c>
      <c r="M165" s="38" t="s">
        <v>241</v>
      </c>
      <c r="N165" s="38" t="s">
        <v>241</v>
      </c>
      <c r="P165" s="13" t="str">
        <f t="shared" si="20"/>
        <v>ND</v>
      </c>
      <c r="Q165" s="13" t="str">
        <f t="shared" si="21"/>
        <v>ND</v>
      </c>
      <c r="R165" s="13" t="str">
        <f t="shared" si="22"/>
        <v>ND</v>
      </c>
      <c r="S165" s="13" t="str">
        <f t="shared" si="23"/>
        <v>ND</v>
      </c>
      <c r="T165" s="12" t="str">
        <f t="shared" si="24"/>
        <v>ND</v>
      </c>
    </row>
    <row r="166" spans="1:20" x14ac:dyDescent="0.3">
      <c r="A166" s="2" t="s">
        <v>228</v>
      </c>
      <c r="B166" s="19" t="s">
        <v>139</v>
      </c>
      <c r="C166" s="19" t="s">
        <v>160</v>
      </c>
      <c r="D166" s="7" t="s">
        <v>397</v>
      </c>
      <c r="E166" s="20" t="s">
        <v>199</v>
      </c>
      <c r="F166" s="132">
        <v>0</v>
      </c>
      <c r="G166" s="42" t="s">
        <v>230</v>
      </c>
      <c r="H166" s="133">
        <v>77</v>
      </c>
      <c r="I166" s="7">
        <v>0</v>
      </c>
      <c r="J166" s="38" t="s">
        <v>241</v>
      </c>
      <c r="K166" s="38" t="s">
        <v>241</v>
      </c>
      <c r="L166" s="38" t="s">
        <v>241</v>
      </c>
      <c r="M166" s="38" t="s">
        <v>241</v>
      </c>
      <c r="N166" s="38" t="s">
        <v>241</v>
      </c>
      <c r="P166" s="13" t="str">
        <f t="shared" si="20"/>
        <v>ND</v>
      </c>
      <c r="Q166" s="13" t="str">
        <f t="shared" si="21"/>
        <v>ND</v>
      </c>
      <c r="R166" s="13" t="str">
        <f t="shared" si="22"/>
        <v>ND</v>
      </c>
      <c r="S166" s="13" t="str">
        <f t="shared" si="23"/>
        <v>ND</v>
      </c>
      <c r="T166" s="12" t="str">
        <f t="shared" si="24"/>
        <v>ND</v>
      </c>
    </row>
    <row r="167" spans="1:20" x14ac:dyDescent="0.3">
      <c r="A167" s="2" t="s">
        <v>228</v>
      </c>
      <c r="B167" s="19" t="s">
        <v>139</v>
      </c>
      <c r="C167" s="19" t="s">
        <v>161</v>
      </c>
      <c r="D167" s="7" t="s">
        <v>398</v>
      </c>
      <c r="E167" s="20" t="s">
        <v>199</v>
      </c>
      <c r="F167" s="132">
        <v>0</v>
      </c>
      <c r="G167" s="42" t="s">
        <v>230</v>
      </c>
      <c r="H167" s="133">
        <v>70</v>
      </c>
      <c r="I167" s="7">
        <v>0</v>
      </c>
      <c r="J167" s="38" t="s">
        <v>241</v>
      </c>
      <c r="K167" s="38" t="s">
        <v>241</v>
      </c>
      <c r="L167" s="38" t="s">
        <v>241</v>
      </c>
      <c r="M167" s="38" t="s">
        <v>241</v>
      </c>
      <c r="N167" s="38" t="s">
        <v>241</v>
      </c>
      <c r="P167" s="13" t="str">
        <f t="shared" si="20"/>
        <v>ND</v>
      </c>
      <c r="Q167" s="13" t="str">
        <f t="shared" si="21"/>
        <v>ND</v>
      </c>
      <c r="R167" s="13" t="str">
        <f t="shared" si="22"/>
        <v>ND</v>
      </c>
      <c r="S167" s="13" t="str">
        <f t="shared" si="23"/>
        <v>ND</v>
      </c>
      <c r="T167" s="12" t="str">
        <f t="shared" si="24"/>
        <v>ND</v>
      </c>
    </row>
    <row r="168" spans="1:20" x14ac:dyDescent="0.3">
      <c r="A168" s="2" t="s">
        <v>228</v>
      </c>
      <c r="B168" s="19" t="s">
        <v>139</v>
      </c>
      <c r="C168" s="19" t="s">
        <v>162</v>
      </c>
      <c r="D168" s="7" t="s">
        <v>399</v>
      </c>
      <c r="E168" s="20" t="s">
        <v>199</v>
      </c>
      <c r="F168" s="132">
        <v>0</v>
      </c>
      <c r="G168" s="42" t="s">
        <v>230</v>
      </c>
      <c r="H168" s="133">
        <v>77</v>
      </c>
      <c r="I168" s="7">
        <v>0</v>
      </c>
      <c r="J168" s="38" t="s">
        <v>241</v>
      </c>
      <c r="K168" s="38" t="s">
        <v>241</v>
      </c>
      <c r="L168" s="38" t="s">
        <v>241</v>
      </c>
      <c r="M168" s="38" t="s">
        <v>241</v>
      </c>
      <c r="N168" s="38" t="s">
        <v>241</v>
      </c>
      <c r="P168" s="13" t="str">
        <f t="shared" si="20"/>
        <v>ND</v>
      </c>
      <c r="Q168" s="13" t="str">
        <f t="shared" si="21"/>
        <v>ND</v>
      </c>
      <c r="R168" s="13" t="str">
        <f t="shared" si="22"/>
        <v>ND</v>
      </c>
      <c r="S168" s="13" t="str">
        <f t="shared" si="23"/>
        <v>ND</v>
      </c>
      <c r="T168" s="12" t="str">
        <f t="shared" si="24"/>
        <v>ND</v>
      </c>
    </row>
    <row r="169" spans="1:20" x14ac:dyDescent="0.3">
      <c r="A169" s="2" t="s">
        <v>228</v>
      </c>
      <c r="B169" s="19" t="s">
        <v>139</v>
      </c>
      <c r="C169" s="19" t="s">
        <v>163</v>
      </c>
      <c r="D169" s="7" t="s">
        <v>400</v>
      </c>
      <c r="E169" s="20" t="s">
        <v>199</v>
      </c>
      <c r="F169" s="132">
        <v>0</v>
      </c>
      <c r="G169" s="42" t="s">
        <v>230</v>
      </c>
      <c r="H169" s="133">
        <v>77</v>
      </c>
      <c r="I169" s="7">
        <v>0</v>
      </c>
      <c r="J169" s="38" t="s">
        <v>241</v>
      </c>
      <c r="K169" s="38" t="s">
        <v>241</v>
      </c>
      <c r="L169" s="38" t="s">
        <v>241</v>
      </c>
      <c r="M169" s="38" t="s">
        <v>241</v>
      </c>
      <c r="N169" s="38" t="s">
        <v>241</v>
      </c>
      <c r="P169" s="13" t="str">
        <f t="shared" si="20"/>
        <v>ND</v>
      </c>
      <c r="Q169" s="13" t="str">
        <f t="shared" si="21"/>
        <v>ND</v>
      </c>
      <c r="R169" s="13" t="str">
        <f t="shared" si="22"/>
        <v>ND</v>
      </c>
      <c r="S169" s="13" t="str">
        <f t="shared" si="23"/>
        <v>ND</v>
      </c>
      <c r="T169" s="12" t="str">
        <f t="shared" si="24"/>
        <v>ND</v>
      </c>
    </row>
    <row r="170" spans="1:20" x14ac:dyDescent="0.3">
      <c r="A170" s="2" t="s">
        <v>228</v>
      </c>
      <c r="B170" s="19" t="s">
        <v>139</v>
      </c>
      <c r="C170" s="19" t="s">
        <v>164</v>
      </c>
      <c r="D170" s="7" t="s">
        <v>401</v>
      </c>
      <c r="E170" s="20" t="s">
        <v>199</v>
      </c>
      <c r="F170" s="132">
        <v>0</v>
      </c>
      <c r="G170" s="42" t="s">
        <v>230</v>
      </c>
      <c r="H170" s="133">
        <v>77</v>
      </c>
      <c r="I170" s="7">
        <v>0</v>
      </c>
      <c r="J170" s="38" t="s">
        <v>241</v>
      </c>
      <c r="K170" s="38" t="s">
        <v>241</v>
      </c>
      <c r="L170" s="38" t="s">
        <v>241</v>
      </c>
      <c r="M170" s="38" t="s">
        <v>241</v>
      </c>
      <c r="N170" s="38" t="s">
        <v>241</v>
      </c>
      <c r="P170" s="13" t="str">
        <f t="shared" si="20"/>
        <v>ND</v>
      </c>
      <c r="Q170" s="13" t="str">
        <f t="shared" si="21"/>
        <v>ND</v>
      </c>
      <c r="R170" s="13" t="str">
        <f t="shared" si="22"/>
        <v>ND</v>
      </c>
      <c r="S170" s="13" t="str">
        <f t="shared" si="23"/>
        <v>ND</v>
      </c>
      <c r="T170" s="12" t="str">
        <f t="shared" si="24"/>
        <v>ND</v>
      </c>
    </row>
    <row r="171" spans="1:20" x14ac:dyDescent="0.3">
      <c r="A171" s="2" t="s">
        <v>228</v>
      </c>
      <c r="B171" s="19" t="s">
        <v>139</v>
      </c>
      <c r="C171" s="19" t="s">
        <v>165</v>
      </c>
      <c r="D171" s="7" t="s">
        <v>402</v>
      </c>
      <c r="E171" s="20" t="s">
        <v>199</v>
      </c>
      <c r="F171" s="132">
        <v>0</v>
      </c>
      <c r="G171" s="42" t="s">
        <v>230</v>
      </c>
      <c r="H171" s="133">
        <v>70</v>
      </c>
      <c r="I171" s="7">
        <v>0</v>
      </c>
      <c r="J171" s="38" t="s">
        <v>241</v>
      </c>
      <c r="K171" s="38" t="s">
        <v>241</v>
      </c>
      <c r="L171" s="38" t="s">
        <v>241</v>
      </c>
      <c r="M171" s="38" t="s">
        <v>241</v>
      </c>
      <c r="N171" s="38" t="s">
        <v>241</v>
      </c>
      <c r="P171" s="13" t="str">
        <f t="shared" si="20"/>
        <v>ND</v>
      </c>
      <c r="Q171" s="13" t="str">
        <f t="shared" si="21"/>
        <v>ND</v>
      </c>
      <c r="R171" s="13" t="str">
        <f t="shared" si="22"/>
        <v>ND</v>
      </c>
      <c r="S171" s="13" t="str">
        <f t="shared" si="23"/>
        <v>ND</v>
      </c>
      <c r="T171" s="12" t="str">
        <f t="shared" si="24"/>
        <v>ND</v>
      </c>
    </row>
    <row r="172" spans="1:20" x14ac:dyDescent="0.3">
      <c r="A172" s="2" t="s">
        <v>228</v>
      </c>
      <c r="B172" s="19" t="s">
        <v>139</v>
      </c>
      <c r="C172" s="19" t="s">
        <v>166</v>
      </c>
      <c r="D172" s="7" t="s">
        <v>403</v>
      </c>
      <c r="E172" s="20" t="s">
        <v>199</v>
      </c>
      <c r="F172" s="132">
        <v>0</v>
      </c>
      <c r="G172" s="42" t="s">
        <v>230</v>
      </c>
      <c r="H172" s="133">
        <v>77</v>
      </c>
      <c r="I172" s="7">
        <v>0</v>
      </c>
      <c r="J172" s="38" t="s">
        <v>241</v>
      </c>
      <c r="K172" s="38" t="s">
        <v>241</v>
      </c>
      <c r="L172" s="38" t="s">
        <v>241</v>
      </c>
      <c r="M172" s="38" t="s">
        <v>241</v>
      </c>
      <c r="N172" s="38" t="s">
        <v>241</v>
      </c>
      <c r="P172" s="13" t="str">
        <f t="shared" si="20"/>
        <v>ND</v>
      </c>
      <c r="Q172" s="13" t="str">
        <f t="shared" si="21"/>
        <v>ND</v>
      </c>
      <c r="R172" s="13" t="str">
        <f t="shared" si="22"/>
        <v>ND</v>
      </c>
      <c r="S172" s="13" t="str">
        <f t="shared" si="23"/>
        <v>ND</v>
      </c>
      <c r="T172" s="12" t="str">
        <f t="shared" si="24"/>
        <v>ND</v>
      </c>
    </row>
    <row r="173" spans="1:20" x14ac:dyDescent="0.3">
      <c r="A173" s="2" t="s">
        <v>228</v>
      </c>
      <c r="B173" s="19" t="s">
        <v>139</v>
      </c>
      <c r="C173" s="19" t="s">
        <v>167</v>
      </c>
      <c r="D173" s="7" t="s">
        <v>404</v>
      </c>
      <c r="E173" s="20" t="s">
        <v>199</v>
      </c>
      <c r="F173" s="132">
        <v>0</v>
      </c>
      <c r="G173" s="42" t="s">
        <v>230</v>
      </c>
      <c r="H173" s="133">
        <v>70</v>
      </c>
      <c r="I173" s="7">
        <v>0</v>
      </c>
      <c r="J173" s="38" t="s">
        <v>241</v>
      </c>
      <c r="K173" s="38" t="s">
        <v>241</v>
      </c>
      <c r="L173" s="38" t="s">
        <v>241</v>
      </c>
      <c r="M173" s="38" t="s">
        <v>241</v>
      </c>
      <c r="N173" s="38" t="s">
        <v>241</v>
      </c>
      <c r="P173" s="13" t="str">
        <f t="shared" si="20"/>
        <v>ND</v>
      </c>
      <c r="Q173" s="13" t="str">
        <f t="shared" si="21"/>
        <v>ND</v>
      </c>
      <c r="R173" s="13" t="str">
        <f t="shared" si="22"/>
        <v>ND</v>
      </c>
      <c r="S173" s="13" t="str">
        <f t="shared" si="23"/>
        <v>ND</v>
      </c>
      <c r="T173" s="12" t="str">
        <f t="shared" si="24"/>
        <v>ND</v>
      </c>
    </row>
    <row r="174" spans="1:20" x14ac:dyDescent="0.3">
      <c r="A174" s="2" t="s">
        <v>228</v>
      </c>
      <c r="B174" s="19" t="s">
        <v>139</v>
      </c>
      <c r="C174" s="19" t="s">
        <v>405</v>
      </c>
      <c r="D174" s="7" t="s">
        <v>406</v>
      </c>
      <c r="E174" s="20" t="s">
        <v>199</v>
      </c>
      <c r="F174" s="132">
        <v>1</v>
      </c>
      <c r="G174" s="42" t="s">
        <v>230</v>
      </c>
      <c r="H174" s="133">
        <v>77</v>
      </c>
      <c r="I174" s="7">
        <v>1.2987012987012987</v>
      </c>
      <c r="J174" s="38">
        <v>1.1000000000000001</v>
      </c>
      <c r="K174" s="38">
        <v>1.1000000000000001</v>
      </c>
      <c r="L174" s="38">
        <v>1.1000000000000001</v>
      </c>
      <c r="M174" s="38">
        <v>1.1000000000000001</v>
      </c>
      <c r="N174" s="38" t="s">
        <v>241</v>
      </c>
      <c r="P174" s="13">
        <f t="shared" si="20"/>
        <v>1.1000000000000001</v>
      </c>
      <c r="Q174" s="13">
        <f t="shared" si="21"/>
        <v>1.1000000000000001</v>
      </c>
      <c r="R174" s="13">
        <f t="shared" si="22"/>
        <v>1.1000000000000001</v>
      </c>
      <c r="S174" s="13">
        <f t="shared" si="23"/>
        <v>1.1000000000000001</v>
      </c>
      <c r="T174" s="12" t="str">
        <f t="shared" si="24"/>
        <v>ND</v>
      </c>
    </row>
    <row r="175" spans="1:20" x14ac:dyDescent="0.3">
      <c r="A175" s="2" t="s">
        <v>228</v>
      </c>
      <c r="B175" s="19" t="s">
        <v>139</v>
      </c>
      <c r="C175" s="19" t="s">
        <v>168</v>
      </c>
      <c r="D175" s="7" t="s">
        <v>407</v>
      </c>
      <c r="E175" s="20" t="s">
        <v>199</v>
      </c>
      <c r="F175" s="132">
        <v>0</v>
      </c>
      <c r="G175" s="42" t="s">
        <v>230</v>
      </c>
      <c r="H175" s="133">
        <v>77</v>
      </c>
      <c r="I175" s="7">
        <v>0</v>
      </c>
      <c r="J175" s="38" t="s">
        <v>241</v>
      </c>
      <c r="K175" s="38" t="s">
        <v>241</v>
      </c>
      <c r="L175" s="38" t="s">
        <v>241</v>
      </c>
      <c r="M175" s="38" t="s">
        <v>241</v>
      </c>
      <c r="N175" s="38" t="s">
        <v>241</v>
      </c>
      <c r="P175" s="13" t="str">
        <f t="shared" si="20"/>
        <v>ND</v>
      </c>
      <c r="Q175" s="13" t="str">
        <f t="shared" si="21"/>
        <v>ND</v>
      </c>
      <c r="R175" s="13" t="str">
        <f t="shared" si="22"/>
        <v>ND</v>
      </c>
      <c r="S175" s="13" t="str">
        <f t="shared" si="23"/>
        <v>ND</v>
      </c>
      <c r="T175" s="12" t="str">
        <f t="shared" si="24"/>
        <v>ND</v>
      </c>
    </row>
    <row r="176" spans="1:20" x14ac:dyDescent="0.3">
      <c r="A176" s="2" t="s">
        <v>228</v>
      </c>
      <c r="B176" s="19" t="s">
        <v>169</v>
      </c>
      <c r="C176" s="19" t="s">
        <v>170</v>
      </c>
      <c r="D176" s="7" t="s">
        <v>408</v>
      </c>
      <c r="E176" s="20" t="s">
        <v>409</v>
      </c>
      <c r="F176" s="132">
        <v>77</v>
      </c>
      <c r="G176" s="42" t="s">
        <v>230</v>
      </c>
      <c r="H176" s="133">
        <v>77</v>
      </c>
      <c r="I176" s="7">
        <v>100</v>
      </c>
      <c r="J176" s="38">
        <v>4.2000000000000003E-2</v>
      </c>
      <c r="K176" s="38">
        <v>3.1</v>
      </c>
      <c r="L176" s="38">
        <v>3.10287012987013</v>
      </c>
      <c r="M176" s="38">
        <v>14</v>
      </c>
      <c r="N176" s="38">
        <v>2.3320466635139532</v>
      </c>
      <c r="P176" s="13">
        <f t="shared" si="20"/>
        <v>4.2000000000000003E-2</v>
      </c>
      <c r="Q176" s="13">
        <f t="shared" si="21"/>
        <v>3.1</v>
      </c>
      <c r="R176" s="13">
        <f t="shared" si="22"/>
        <v>3.1</v>
      </c>
      <c r="S176" s="13">
        <f t="shared" si="23"/>
        <v>14</v>
      </c>
      <c r="T176" s="12">
        <f t="shared" si="24"/>
        <v>2.2999999999999998</v>
      </c>
    </row>
    <row r="177" spans="1:20" x14ac:dyDescent="0.3">
      <c r="A177" s="2" t="s">
        <v>228</v>
      </c>
      <c r="B177" s="19" t="s">
        <v>169</v>
      </c>
      <c r="C177" s="19" t="s">
        <v>170</v>
      </c>
      <c r="D177" s="7" t="s">
        <v>408</v>
      </c>
      <c r="E177" s="20" t="s">
        <v>196</v>
      </c>
      <c r="F177" s="132">
        <v>70</v>
      </c>
      <c r="G177" s="42" t="s">
        <v>230</v>
      </c>
      <c r="H177" s="133">
        <v>70</v>
      </c>
      <c r="I177" s="7">
        <v>100</v>
      </c>
      <c r="J177" s="38">
        <v>420</v>
      </c>
      <c r="K177" s="38">
        <v>33000</v>
      </c>
      <c r="L177" s="38">
        <v>32569.571428571428</v>
      </c>
      <c r="M177" s="38">
        <v>140000</v>
      </c>
      <c r="N177" s="38">
        <v>23730.88249247456</v>
      </c>
      <c r="P177" s="13">
        <f t="shared" si="20"/>
        <v>420</v>
      </c>
      <c r="Q177" s="13">
        <f t="shared" si="21"/>
        <v>33000</v>
      </c>
      <c r="R177" s="13">
        <f t="shared" si="22"/>
        <v>33000</v>
      </c>
      <c r="S177" s="13">
        <f t="shared" si="23"/>
        <v>140000</v>
      </c>
      <c r="T177" s="12">
        <f t="shared" si="24"/>
        <v>24000</v>
      </c>
    </row>
    <row r="178" spans="1:20" x14ac:dyDescent="0.3">
      <c r="A178" s="2" t="s">
        <v>228</v>
      </c>
      <c r="B178" s="19" t="s">
        <v>169</v>
      </c>
      <c r="C178" s="19" t="s">
        <v>171</v>
      </c>
      <c r="D178" s="7" t="s">
        <v>410</v>
      </c>
      <c r="E178" s="20" t="s">
        <v>409</v>
      </c>
      <c r="F178" s="132">
        <v>70</v>
      </c>
      <c r="G178" s="42" t="s">
        <v>230</v>
      </c>
      <c r="H178" s="133">
        <v>70</v>
      </c>
      <c r="I178" s="7">
        <v>100</v>
      </c>
      <c r="J178" s="38">
        <v>0</v>
      </c>
      <c r="K178" s="38">
        <v>14.350000000000001</v>
      </c>
      <c r="L178" s="38">
        <v>15.857285714285714</v>
      </c>
      <c r="M178" s="38">
        <v>42.5</v>
      </c>
      <c r="N178" s="38">
        <v>10.752607762087306</v>
      </c>
      <c r="P178" s="13">
        <f t="shared" si="20"/>
        <v>0</v>
      </c>
      <c r="Q178" s="13">
        <f t="shared" si="21"/>
        <v>14</v>
      </c>
      <c r="R178" s="13">
        <f t="shared" si="22"/>
        <v>16</v>
      </c>
      <c r="S178" s="13">
        <f t="shared" si="23"/>
        <v>43</v>
      </c>
      <c r="T178" s="12">
        <f t="shared" si="24"/>
        <v>11</v>
      </c>
    </row>
    <row r="179" spans="1:20" x14ac:dyDescent="0.3">
      <c r="A179" s="2" t="s">
        <v>228</v>
      </c>
      <c r="B179" s="19" t="s">
        <v>169</v>
      </c>
      <c r="C179" s="19" t="s">
        <v>172</v>
      </c>
      <c r="D179" s="7" t="s">
        <v>411</v>
      </c>
      <c r="E179" s="20" t="s">
        <v>409</v>
      </c>
      <c r="F179" s="132">
        <v>70</v>
      </c>
      <c r="G179" s="42" t="s">
        <v>230</v>
      </c>
      <c r="H179" s="133">
        <v>70</v>
      </c>
      <c r="I179" s="7">
        <v>100</v>
      </c>
      <c r="J179" s="38">
        <v>0</v>
      </c>
      <c r="K179" s="38">
        <v>1</v>
      </c>
      <c r="L179" s="38">
        <v>3.7588571428571429</v>
      </c>
      <c r="M179" s="38">
        <v>51</v>
      </c>
      <c r="N179" s="38">
        <v>8.5535722756605175</v>
      </c>
      <c r="P179" s="13">
        <f t="shared" si="20"/>
        <v>0</v>
      </c>
      <c r="Q179" s="13">
        <f t="shared" si="21"/>
        <v>1</v>
      </c>
      <c r="R179" s="13">
        <f t="shared" si="22"/>
        <v>3.8</v>
      </c>
      <c r="S179" s="13">
        <f t="shared" si="23"/>
        <v>51</v>
      </c>
      <c r="T179" s="12">
        <f t="shared" si="24"/>
        <v>8.6</v>
      </c>
    </row>
    <row r="180" spans="1:20" x14ac:dyDescent="0.3">
      <c r="A180" s="2" t="s">
        <v>228</v>
      </c>
      <c r="B180" s="19" t="s">
        <v>169</v>
      </c>
      <c r="C180" s="19" t="s">
        <v>173</v>
      </c>
      <c r="D180" s="7" t="s">
        <v>412</v>
      </c>
      <c r="E180" s="20" t="s">
        <v>409</v>
      </c>
      <c r="F180" s="132">
        <v>70</v>
      </c>
      <c r="G180" s="42" t="s">
        <v>230</v>
      </c>
      <c r="H180" s="133">
        <v>70</v>
      </c>
      <c r="I180" s="7">
        <v>100</v>
      </c>
      <c r="J180" s="38">
        <v>0</v>
      </c>
      <c r="K180" s="38">
        <v>4.7</v>
      </c>
      <c r="L180" s="38">
        <v>10.899571428571429</v>
      </c>
      <c r="M180" s="38">
        <v>69.7</v>
      </c>
      <c r="N180" s="38">
        <v>14.849415392358853</v>
      </c>
      <c r="P180" s="13">
        <f t="shared" si="20"/>
        <v>0</v>
      </c>
      <c r="Q180" s="13">
        <f t="shared" si="21"/>
        <v>4.7</v>
      </c>
      <c r="R180" s="13">
        <f t="shared" si="22"/>
        <v>11</v>
      </c>
      <c r="S180" s="13">
        <f t="shared" si="23"/>
        <v>70</v>
      </c>
      <c r="T180" s="12">
        <f t="shared" si="24"/>
        <v>15</v>
      </c>
    </row>
    <row r="181" spans="1:20" x14ac:dyDescent="0.3">
      <c r="A181" s="2" t="s">
        <v>228</v>
      </c>
      <c r="B181" s="19" t="s">
        <v>169</v>
      </c>
      <c r="C181" s="19" t="s">
        <v>174</v>
      </c>
      <c r="D181" s="7" t="s">
        <v>413</v>
      </c>
      <c r="E181" s="20" t="s">
        <v>409</v>
      </c>
      <c r="F181" s="132">
        <v>68</v>
      </c>
      <c r="G181" s="42" t="s">
        <v>230</v>
      </c>
      <c r="H181" s="133">
        <v>68</v>
      </c>
      <c r="I181" s="7">
        <v>100</v>
      </c>
      <c r="J181" s="38">
        <v>0</v>
      </c>
      <c r="K181" s="38">
        <v>0</v>
      </c>
      <c r="L181" s="38">
        <v>1.1626470588235294</v>
      </c>
      <c r="M181" s="38">
        <v>22.2</v>
      </c>
      <c r="N181" s="38">
        <v>3.7146180043645711</v>
      </c>
      <c r="P181" s="13">
        <f t="shared" si="20"/>
        <v>0</v>
      </c>
      <c r="Q181" s="13">
        <f t="shared" si="21"/>
        <v>0</v>
      </c>
      <c r="R181" s="13">
        <f t="shared" si="22"/>
        <v>1.2</v>
      </c>
      <c r="S181" s="13">
        <f t="shared" si="23"/>
        <v>22</v>
      </c>
      <c r="T181" s="12">
        <f t="shared" si="24"/>
        <v>3.7</v>
      </c>
    </row>
    <row r="182" spans="1:20" x14ac:dyDescent="0.3">
      <c r="A182" s="2" t="s">
        <v>228</v>
      </c>
      <c r="B182" s="19" t="s">
        <v>169</v>
      </c>
      <c r="C182" s="19" t="s">
        <v>175</v>
      </c>
      <c r="D182" s="7" t="s">
        <v>414</v>
      </c>
      <c r="E182" s="20" t="s">
        <v>409</v>
      </c>
      <c r="F182" s="132">
        <v>70</v>
      </c>
      <c r="G182" s="42" t="s">
        <v>230</v>
      </c>
      <c r="H182" s="133">
        <v>70</v>
      </c>
      <c r="I182" s="7">
        <v>100</v>
      </c>
      <c r="J182" s="38">
        <v>0.11</v>
      </c>
      <c r="K182" s="38">
        <v>2.1</v>
      </c>
      <c r="L182" s="38">
        <v>6.1385714285714288</v>
      </c>
      <c r="M182" s="38">
        <v>41.8</v>
      </c>
      <c r="N182" s="38">
        <v>9.5349306383126198</v>
      </c>
      <c r="P182" s="13">
        <f t="shared" si="20"/>
        <v>0.11</v>
      </c>
      <c r="Q182" s="13">
        <f t="shared" si="21"/>
        <v>2.1</v>
      </c>
      <c r="R182" s="13">
        <f t="shared" si="22"/>
        <v>6.1</v>
      </c>
      <c r="S182" s="13">
        <f t="shared" si="23"/>
        <v>42</v>
      </c>
      <c r="T182" s="12">
        <f t="shared" si="24"/>
        <v>9.5</v>
      </c>
    </row>
    <row r="183" spans="1:20" x14ac:dyDescent="0.3">
      <c r="A183" s="2" t="s">
        <v>228</v>
      </c>
      <c r="B183" s="19" t="s">
        <v>169</v>
      </c>
      <c r="C183" s="19" t="s">
        <v>176</v>
      </c>
      <c r="D183" s="7" t="s">
        <v>415</v>
      </c>
      <c r="E183" s="20" t="s">
        <v>409</v>
      </c>
      <c r="F183" s="132">
        <v>70</v>
      </c>
      <c r="G183" s="42" t="s">
        <v>230</v>
      </c>
      <c r="H183" s="133">
        <v>70</v>
      </c>
      <c r="I183" s="7">
        <v>100</v>
      </c>
      <c r="J183" s="38">
        <v>0</v>
      </c>
      <c r="K183" s="38">
        <v>0</v>
      </c>
      <c r="L183" s="38">
        <v>1.423</v>
      </c>
      <c r="M183" s="38">
        <v>27.5</v>
      </c>
      <c r="N183" s="38">
        <v>5.580781554014024</v>
      </c>
      <c r="P183" s="13">
        <f t="shared" si="20"/>
        <v>0</v>
      </c>
      <c r="Q183" s="13">
        <f t="shared" si="21"/>
        <v>0</v>
      </c>
      <c r="R183" s="13">
        <f t="shared" si="22"/>
        <v>1.4</v>
      </c>
      <c r="S183" s="13">
        <f t="shared" si="23"/>
        <v>28</v>
      </c>
      <c r="T183" s="12">
        <f t="shared" si="24"/>
        <v>5.6</v>
      </c>
    </row>
    <row r="184" spans="1:20" x14ac:dyDescent="0.3">
      <c r="A184" s="2" t="s">
        <v>228</v>
      </c>
      <c r="B184" s="19" t="s">
        <v>169</v>
      </c>
      <c r="C184" s="19" t="s">
        <v>177</v>
      </c>
      <c r="D184" s="7" t="s">
        <v>416</v>
      </c>
      <c r="E184" s="20" t="s">
        <v>409</v>
      </c>
      <c r="F184" s="132">
        <v>77</v>
      </c>
      <c r="G184" s="42" t="s">
        <v>230</v>
      </c>
      <c r="H184" s="133">
        <v>77</v>
      </c>
      <c r="I184" s="7">
        <v>100</v>
      </c>
      <c r="J184" s="38">
        <v>1.66</v>
      </c>
      <c r="K184" s="38">
        <v>28</v>
      </c>
      <c r="L184" s="38">
        <v>35.383116883116884</v>
      </c>
      <c r="M184" s="38">
        <v>99.2</v>
      </c>
      <c r="N184" s="38">
        <v>27.889729210237398</v>
      </c>
      <c r="P184" s="13">
        <f t="shared" si="20"/>
        <v>1.7</v>
      </c>
      <c r="Q184" s="13">
        <f t="shared" si="21"/>
        <v>28</v>
      </c>
      <c r="R184" s="13">
        <f t="shared" si="22"/>
        <v>35</v>
      </c>
      <c r="S184" s="13">
        <f t="shared" si="23"/>
        <v>99</v>
      </c>
      <c r="T184" s="12">
        <f t="shared" si="24"/>
        <v>28</v>
      </c>
    </row>
    <row r="185" spans="1:20" x14ac:dyDescent="0.3">
      <c r="A185" s="2" t="s">
        <v>228</v>
      </c>
      <c r="B185" s="19" t="s">
        <v>169</v>
      </c>
      <c r="C185" s="19" t="s">
        <v>178</v>
      </c>
      <c r="D185" s="7" t="s">
        <v>417</v>
      </c>
      <c r="E185" s="20" t="s">
        <v>409</v>
      </c>
      <c r="F185" s="132">
        <v>70</v>
      </c>
      <c r="G185" s="42" t="s">
        <v>230</v>
      </c>
      <c r="H185" s="133">
        <v>70</v>
      </c>
      <c r="I185" s="7">
        <v>100</v>
      </c>
      <c r="J185" s="38">
        <v>0.7</v>
      </c>
      <c r="K185" s="38">
        <v>54.3</v>
      </c>
      <c r="L185" s="38">
        <v>47.59</v>
      </c>
      <c r="M185" s="38">
        <v>75</v>
      </c>
      <c r="N185" s="38">
        <v>20.965521385277345</v>
      </c>
      <c r="P185" s="13">
        <f t="shared" si="20"/>
        <v>0.7</v>
      </c>
      <c r="Q185" s="13">
        <f t="shared" si="21"/>
        <v>54</v>
      </c>
      <c r="R185" s="13">
        <f t="shared" si="22"/>
        <v>48</v>
      </c>
      <c r="S185" s="13">
        <f t="shared" si="23"/>
        <v>75</v>
      </c>
      <c r="T185" s="12">
        <f t="shared" si="24"/>
        <v>21</v>
      </c>
    </row>
    <row r="186" spans="1:20" x14ac:dyDescent="0.3">
      <c r="A186" s="2" t="s">
        <v>228</v>
      </c>
      <c r="B186" s="19" t="s">
        <v>169</v>
      </c>
      <c r="C186" s="19" t="s">
        <v>179</v>
      </c>
      <c r="D186" s="7" t="s">
        <v>418</v>
      </c>
      <c r="E186" s="20" t="s">
        <v>409</v>
      </c>
      <c r="F186" s="132">
        <v>77</v>
      </c>
      <c r="G186" s="42" t="s">
        <v>230</v>
      </c>
      <c r="H186" s="133">
        <v>77</v>
      </c>
      <c r="I186" s="7">
        <v>100</v>
      </c>
      <c r="J186" s="38">
        <v>0.8</v>
      </c>
      <c r="K186" s="38">
        <v>72</v>
      </c>
      <c r="L186" s="38">
        <v>62.146623376623374</v>
      </c>
      <c r="M186" s="38">
        <v>98.1</v>
      </c>
      <c r="N186" s="38">
        <v>29.961476476617772</v>
      </c>
      <c r="P186" s="13">
        <f t="shared" si="20"/>
        <v>0.8</v>
      </c>
      <c r="Q186" s="13">
        <f t="shared" si="21"/>
        <v>72</v>
      </c>
      <c r="R186" s="13">
        <f t="shared" si="22"/>
        <v>62</v>
      </c>
      <c r="S186" s="13">
        <f t="shared" si="23"/>
        <v>98</v>
      </c>
      <c r="T186" s="12">
        <f t="shared" si="24"/>
        <v>30</v>
      </c>
    </row>
    <row r="187" spans="1:20" x14ac:dyDescent="0.3">
      <c r="A187" s="2" t="s">
        <v>228</v>
      </c>
      <c r="B187" s="19" t="s">
        <v>169</v>
      </c>
      <c r="C187" s="19" t="s">
        <v>180</v>
      </c>
      <c r="D187" s="7" t="s">
        <v>419</v>
      </c>
      <c r="E187" s="20" t="s">
        <v>409</v>
      </c>
      <c r="F187" s="132">
        <v>70</v>
      </c>
      <c r="G187" s="42" t="s">
        <v>230</v>
      </c>
      <c r="H187" s="133">
        <v>70</v>
      </c>
      <c r="I187" s="7">
        <v>100</v>
      </c>
      <c r="J187" s="38">
        <v>96.4</v>
      </c>
      <c r="K187" s="38">
        <v>100</v>
      </c>
      <c r="L187" s="38">
        <v>99.835142857142856</v>
      </c>
      <c r="M187" s="38">
        <v>100.05</v>
      </c>
      <c r="N187" s="38">
        <v>0.6051871021191938</v>
      </c>
      <c r="P187" s="13">
        <f t="shared" si="20"/>
        <v>96</v>
      </c>
      <c r="Q187" s="13">
        <f t="shared" si="21"/>
        <v>100</v>
      </c>
      <c r="R187" s="13">
        <f t="shared" si="22"/>
        <v>100</v>
      </c>
      <c r="S187" s="13">
        <f t="shared" si="23"/>
        <v>100</v>
      </c>
      <c r="T187" s="12">
        <f t="shared" si="24"/>
        <v>0.61</v>
      </c>
    </row>
    <row r="188" spans="1:20" x14ac:dyDescent="0.3">
      <c r="A188" s="2" t="s">
        <v>228</v>
      </c>
      <c r="B188" s="19" t="s">
        <v>169</v>
      </c>
      <c r="C188" s="19" t="s">
        <v>181</v>
      </c>
      <c r="D188" s="7" t="s">
        <v>420</v>
      </c>
      <c r="E188" s="20" t="s">
        <v>409</v>
      </c>
      <c r="F188" s="132">
        <v>67</v>
      </c>
      <c r="G188" s="42" t="s">
        <v>230</v>
      </c>
      <c r="H188" s="133">
        <v>67</v>
      </c>
      <c r="I188" s="7">
        <v>100</v>
      </c>
      <c r="J188" s="38">
        <v>0</v>
      </c>
      <c r="K188" s="38">
        <v>0.2</v>
      </c>
      <c r="L188" s="38">
        <v>1.7034328358208957</v>
      </c>
      <c r="M188" s="38">
        <v>19.600000000000001</v>
      </c>
      <c r="N188" s="38">
        <v>3.7696577902071047</v>
      </c>
      <c r="P188" s="13">
        <f t="shared" si="20"/>
        <v>0</v>
      </c>
      <c r="Q188" s="13">
        <f t="shared" si="21"/>
        <v>0.2</v>
      </c>
      <c r="R188" s="13">
        <f t="shared" si="22"/>
        <v>1.7</v>
      </c>
      <c r="S188" s="13">
        <f t="shared" si="23"/>
        <v>20</v>
      </c>
      <c r="T188" s="12">
        <f t="shared" si="24"/>
        <v>3.8</v>
      </c>
    </row>
    <row r="189" spans="1:20" x14ac:dyDescent="0.3">
      <c r="A189" s="2" t="s">
        <v>228</v>
      </c>
      <c r="B189" s="19" t="s">
        <v>169</v>
      </c>
      <c r="C189" s="19" t="s">
        <v>182</v>
      </c>
      <c r="D189" s="7" t="s">
        <v>421</v>
      </c>
      <c r="E189" s="20" t="s">
        <v>409</v>
      </c>
      <c r="F189" s="132">
        <v>67</v>
      </c>
      <c r="G189" s="42" t="s">
        <v>230</v>
      </c>
      <c r="H189" s="133">
        <v>67</v>
      </c>
      <c r="I189" s="7">
        <v>100</v>
      </c>
      <c r="J189" s="38">
        <v>0.9</v>
      </c>
      <c r="K189" s="38">
        <v>8.5</v>
      </c>
      <c r="L189" s="38">
        <v>11.918805970149254</v>
      </c>
      <c r="M189" s="38">
        <v>43.2</v>
      </c>
      <c r="N189" s="38">
        <v>10.037388366470521</v>
      </c>
      <c r="P189" s="13">
        <f t="shared" si="20"/>
        <v>0.9</v>
      </c>
      <c r="Q189" s="13">
        <f t="shared" si="21"/>
        <v>8.5</v>
      </c>
      <c r="R189" s="13">
        <f t="shared" si="22"/>
        <v>12</v>
      </c>
      <c r="S189" s="13">
        <f t="shared" si="23"/>
        <v>43</v>
      </c>
      <c r="T189" s="12">
        <f t="shared" si="24"/>
        <v>10</v>
      </c>
    </row>
    <row r="190" spans="1:20" x14ac:dyDescent="0.3">
      <c r="A190" s="2" t="s">
        <v>228</v>
      </c>
      <c r="B190" s="19" t="s">
        <v>169</v>
      </c>
      <c r="C190" s="19" t="s">
        <v>183</v>
      </c>
      <c r="D190" s="7" t="s">
        <v>422</v>
      </c>
      <c r="E190" s="20" t="s">
        <v>409</v>
      </c>
      <c r="F190" s="132">
        <v>70</v>
      </c>
      <c r="G190" s="42" t="s">
        <v>230</v>
      </c>
      <c r="H190" s="133">
        <v>70</v>
      </c>
      <c r="I190" s="7">
        <v>100</v>
      </c>
      <c r="J190" s="38">
        <v>23</v>
      </c>
      <c r="K190" s="38">
        <v>43</v>
      </c>
      <c r="L190" s="38">
        <v>45.828571428571429</v>
      </c>
      <c r="M190" s="38">
        <v>83</v>
      </c>
      <c r="N190" s="38">
        <v>16.039779741676337</v>
      </c>
      <c r="P190" s="13">
        <f t="shared" si="20"/>
        <v>23</v>
      </c>
      <c r="Q190" s="13">
        <f t="shared" si="21"/>
        <v>43</v>
      </c>
      <c r="R190" s="13">
        <f t="shared" si="22"/>
        <v>46</v>
      </c>
      <c r="S190" s="13">
        <f t="shared" si="23"/>
        <v>83</v>
      </c>
      <c r="T190" s="12">
        <f t="shared" si="24"/>
        <v>16</v>
      </c>
    </row>
    <row r="192" spans="1:20" s="22" customFormat="1" x14ac:dyDescent="0.3">
      <c r="A192" s="138"/>
      <c r="B192" s="22" t="s">
        <v>423</v>
      </c>
      <c r="D192" s="138"/>
      <c r="E192" s="139"/>
      <c r="F192" s="139"/>
      <c r="G192" s="139"/>
      <c r="H192" s="139"/>
      <c r="I192" s="138"/>
      <c r="J192" s="140"/>
      <c r="K192" s="140"/>
      <c r="L192" s="140"/>
      <c r="M192" s="140"/>
      <c r="N192" s="140"/>
      <c r="O192" s="141"/>
    </row>
    <row r="193" spans="1:15" s="22" customFormat="1" x14ac:dyDescent="0.3">
      <c r="A193" s="138"/>
      <c r="B193" s="22" t="s">
        <v>201</v>
      </c>
      <c r="D193" s="138"/>
      <c r="E193" s="139"/>
      <c r="F193" s="139"/>
      <c r="G193" s="139"/>
      <c r="H193" s="139"/>
      <c r="I193" s="138"/>
      <c r="J193" s="140"/>
      <c r="K193" s="140"/>
      <c r="L193" s="140"/>
      <c r="M193" s="140"/>
      <c r="N193" s="140"/>
      <c r="O193" s="141"/>
    </row>
    <row r="194" spans="1:15" s="22" customFormat="1" x14ac:dyDescent="0.3">
      <c r="A194" s="138"/>
      <c r="B194" s="22" t="s">
        <v>184</v>
      </c>
      <c r="D194" s="138"/>
      <c r="E194" s="139"/>
      <c r="F194" s="139"/>
      <c r="G194" s="139"/>
      <c r="H194" s="139"/>
      <c r="I194" s="138"/>
      <c r="J194" s="140"/>
      <c r="K194" s="140"/>
      <c r="L194" s="140"/>
      <c r="M194" s="140"/>
      <c r="N194" s="140"/>
      <c r="O194" s="141"/>
    </row>
    <row r="195" spans="1:15" s="22" customFormat="1" x14ac:dyDescent="0.3">
      <c r="A195" s="138"/>
      <c r="B195" s="79" t="s">
        <v>728</v>
      </c>
      <c r="D195" s="138"/>
      <c r="E195" s="139"/>
      <c r="F195" s="139"/>
      <c r="G195" s="139"/>
      <c r="H195" s="139"/>
      <c r="I195" s="138"/>
      <c r="J195" s="140"/>
      <c r="K195" s="140"/>
      <c r="L195" s="140"/>
      <c r="M195" s="140"/>
      <c r="N195" s="140"/>
      <c r="O195" s="141"/>
    </row>
    <row r="196" spans="1:15" s="22" customFormat="1" x14ac:dyDescent="0.3">
      <c r="A196" s="138"/>
      <c r="B196" s="79" t="s">
        <v>729</v>
      </c>
      <c r="D196" s="138"/>
      <c r="E196" s="139"/>
      <c r="F196" s="139"/>
      <c r="G196" s="139"/>
      <c r="H196" s="139"/>
      <c r="I196" s="138"/>
      <c r="J196" s="140"/>
      <c r="K196" s="140"/>
      <c r="L196" s="140"/>
      <c r="M196" s="140"/>
      <c r="N196" s="140"/>
      <c r="O196" s="141"/>
    </row>
    <row r="197" spans="1:15" s="22" customFormat="1" x14ac:dyDescent="0.3">
      <c r="A197" s="138"/>
      <c r="B197" s="22" t="s">
        <v>692</v>
      </c>
      <c r="D197" s="138"/>
      <c r="E197" s="139"/>
      <c r="F197" s="139"/>
      <c r="G197" s="139"/>
      <c r="H197" s="139"/>
      <c r="I197" s="138"/>
      <c r="J197" s="140"/>
      <c r="K197" s="140"/>
      <c r="L197" s="140"/>
      <c r="M197" s="140"/>
      <c r="N197" s="140"/>
      <c r="O197" s="141"/>
    </row>
    <row r="198" spans="1:15" s="22" customFormat="1" x14ac:dyDescent="0.3">
      <c r="A198" s="138"/>
      <c r="B198" s="22" t="s">
        <v>202</v>
      </c>
      <c r="D198" s="138"/>
      <c r="E198" s="139"/>
      <c r="F198" s="139"/>
      <c r="G198" s="139"/>
      <c r="H198" s="139"/>
      <c r="I198" s="138"/>
      <c r="J198" s="140"/>
      <c r="K198" s="140"/>
      <c r="L198" s="140"/>
      <c r="M198" s="140"/>
      <c r="N198" s="140"/>
      <c r="O198" s="141"/>
    </row>
    <row r="199" spans="1:15" s="22" customFormat="1" x14ac:dyDescent="0.3">
      <c r="A199" s="138"/>
      <c r="B199" s="22" t="s">
        <v>203</v>
      </c>
      <c r="D199" s="138"/>
      <c r="E199" s="139"/>
      <c r="F199" s="139"/>
      <c r="G199" s="139"/>
      <c r="H199" s="139"/>
      <c r="I199" s="138"/>
      <c r="J199" s="140"/>
      <c r="K199" s="140"/>
      <c r="L199" s="140"/>
      <c r="M199" s="140"/>
      <c r="N199" s="140"/>
      <c r="O199" s="141"/>
    </row>
    <row r="200" spans="1:15" s="22" customFormat="1" x14ac:dyDescent="0.3">
      <c r="A200" s="138"/>
      <c r="B200" s="22" t="s">
        <v>717</v>
      </c>
      <c r="D200" s="138"/>
      <c r="E200" s="139"/>
      <c r="F200" s="139"/>
      <c r="G200" s="139"/>
      <c r="H200" s="139"/>
      <c r="I200" s="138"/>
      <c r="J200" s="140"/>
      <c r="K200" s="140"/>
      <c r="L200" s="140"/>
      <c r="M200" s="140"/>
      <c r="N200" s="140"/>
      <c r="O200" s="141"/>
    </row>
    <row r="201" spans="1:15" s="22" customFormat="1" x14ac:dyDescent="0.3">
      <c r="A201" s="138"/>
      <c r="B201" s="22" t="s">
        <v>186</v>
      </c>
      <c r="D201" s="138"/>
      <c r="E201" s="139"/>
      <c r="F201" s="139"/>
      <c r="G201" s="139"/>
      <c r="H201" s="139"/>
      <c r="I201" s="138"/>
      <c r="J201" s="140"/>
      <c r="K201" s="140"/>
      <c r="L201" s="140"/>
      <c r="M201" s="140"/>
      <c r="N201" s="140"/>
      <c r="O201" s="141"/>
    </row>
    <row r="202" spans="1:15" s="22" customFormat="1" x14ac:dyDescent="0.3">
      <c r="A202" s="138"/>
      <c r="B202" s="22" t="s">
        <v>731</v>
      </c>
      <c r="D202" s="138"/>
      <c r="E202" s="139"/>
      <c r="F202" s="139"/>
      <c r="G202" s="139"/>
      <c r="H202" s="139"/>
      <c r="I202" s="138"/>
      <c r="J202" s="140"/>
      <c r="K202" s="140"/>
      <c r="L202" s="140"/>
      <c r="M202" s="140"/>
      <c r="N202" s="140"/>
      <c r="O202" s="141"/>
    </row>
    <row r="203" spans="1:15" x14ac:dyDescent="0.3">
      <c r="B203" s="18" t="s">
        <v>691</v>
      </c>
    </row>
  </sheetData>
  <autoFilter ref="A4:W190"/>
  <sortState ref="B191:B201">
    <sortCondition ref="B191"/>
  </sortState>
  <mergeCells count="3">
    <mergeCell ref="F4:H4"/>
    <mergeCell ref="B1:T1"/>
    <mergeCell ref="B2:T2"/>
  </mergeCells>
  <printOptions horizontalCentered="1"/>
  <pageMargins left="0.7" right="0.7" top="0.75" bottom="0.75" header="0.3" footer="0.3"/>
  <pageSetup scale="80" orientation="landscape" r:id="rId1"/>
  <headerFooter>
    <oddFooter>&amp;C&amp;"Verdana,Regular"&amp;9Page &amp;P of &amp;N&amp;R&amp;"Verdana,Regular"&amp;9Ramboll Environ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5"/>
  <sheetViews>
    <sheetView topLeftCell="B1" zoomScale="90" zoomScaleNormal="90" zoomScaleSheetLayoutView="80" workbookViewId="0">
      <selection activeCell="U7" sqref="U7"/>
    </sheetView>
  </sheetViews>
  <sheetFormatPr defaultColWidth="8.88671875" defaultRowHeight="11.4" outlineLevelCol="1" x14ac:dyDescent="0.2"/>
  <cols>
    <col min="1" max="1" width="14.88671875" style="43" hidden="1" customWidth="1" outlineLevel="1"/>
    <col min="2" max="2" width="12" style="18" bestFit="1" customWidth="1" collapsed="1"/>
    <col min="3" max="3" width="40.33203125" style="18" bestFit="1" customWidth="1"/>
    <col min="4" max="4" width="28" style="43" hidden="1" customWidth="1" outlineLevel="1"/>
    <col min="5" max="5" width="13.44140625" style="21" bestFit="1" customWidth="1" collapsed="1"/>
    <col min="6" max="6" width="15.33203125" style="21" bestFit="1" customWidth="1"/>
    <col min="7" max="7" width="5.33203125" style="21" customWidth="1"/>
    <col min="8" max="8" width="2.109375" style="21" customWidth="1"/>
    <col min="9" max="9" width="5.5546875" style="21" customWidth="1"/>
    <col min="10" max="10" width="8.88671875" style="43" hidden="1" customWidth="1" outlineLevel="1"/>
    <col min="11" max="15" width="17.109375" style="49" hidden="1" customWidth="1" outlineLevel="1"/>
    <col min="16" max="16" width="8.88671875" style="43" hidden="1" customWidth="1" outlineLevel="1"/>
    <col min="17" max="17" width="15.109375" style="18" customWidth="1" collapsed="1"/>
    <col min="18" max="21" width="15.109375" style="18" customWidth="1"/>
    <col min="22" max="16384" width="8.88671875" style="18"/>
  </cols>
  <sheetData>
    <row r="1" spans="1:21" x14ac:dyDescent="0.2">
      <c r="B1" s="175" t="s">
        <v>711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21" x14ac:dyDescent="0.2">
      <c r="B2" s="175" t="s">
        <v>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</row>
    <row r="4" spans="1:21" s="47" customFormat="1" ht="63" customHeight="1" x14ac:dyDescent="0.2">
      <c r="A4" s="44" t="s">
        <v>219</v>
      </c>
      <c r="B4" s="111" t="s">
        <v>1</v>
      </c>
      <c r="C4" s="111" t="s">
        <v>2</v>
      </c>
      <c r="D4" s="44" t="s">
        <v>220</v>
      </c>
      <c r="E4" s="112" t="s">
        <v>188</v>
      </c>
      <c r="F4" s="112" t="s">
        <v>424</v>
      </c>
      <c r="G4" s="189" t="s">
        <v>221</v>
      </c>
      <c r="H4" s="189"/>
      <c r="I4" s="189"/>
      <c r="J4" s="44" t="s">
        <v>425</v>
      </c>
      <c r="K4" s="45" t="s">
        <v>223</v>
      </c>
      <c r="L4" s="45" t="s">
        <v>224</v>
      </c>
      <c r="M4" s="45" t="s">
        <v>225</v>
      </c>
      <c r="N4" s="45" t="s">
        <v>226</v>
      </c>
      <c r="O4" s="45" t="s">
        <v>227</v>
      </c>
      <c r="P4" s="46"/>
      <c r="Q4" s="112" t="s">
        <v>223</v>
      </c>
      <c r="R4" s="112" t="s">
        <v>224</v>
      </c>
      <c r="S4" s="112" t="s">
        <v>225</v>
      </c>
      <c r="T4" s="112" t="s">
        <v>226</v>
      </c>
      <c r="U4" s="112" t="s">
        <v>227</v>
      </c>
    </row>
    <row r="5" spans="1:21" x14ac:dyDescent="0.2">
      <c r="A5" s="43" t="s">
        <v>228</v>
      </c>
      <c r="B5" s="19" t="s">
        <v>3</v>
      </c>
      <c r="C5" s="19" t="s">
        <v>5</v>
      </c>
      <c r="D5" s="43" t="s">
        <v>229</v>
      </c>
      <c r="E5" s="20" t="s">
        <v>193</v>
      </c>
      <c r="F5" s="20" t="s">
        <v>426</v>
      </c>
      <c r="G5" s="132">
        <v>13</v>
      </c>
      <c r="H5" s="42" t="s">
        <v>230</v>
      </c>
      <c r="I5" s="133">
        <v>13</v>
      </c>
      <c r="J5" s="43">
        <v>100</v>
      </c>
      <c r="K5" s="48">
        <v>1.83</v>
      </c>
      <c r="L5" s="48">
        <v>8.9700000000000006</v>
      </c>
      <c r="M5" s="48">
        <v>11.373076923076923</v>
      </c>
      <c r="N5" s="48">
        <v>32.6</v>
      </c>
      <c r="O5" s="48">
        <v>9.0327463381994963</v>
      </c>
      <c r="Q5" s="13">
        <f t="shared" ref="Q5:U5" si="0">IF(OR(ISTEXT(K5),K5=0),K5,ROUND(K5,2-(1+INT(LOG10(ABS(K5))))))</f>
        <v>1.8</v>
      </c>
      <c r="R5" s="13">
        <f t="shared" si="0"/>
        <v>9</v>
      </c>
      <c r="S5" s="13">
        <f t="shared" si="0"/>
        <v>11</v>
      </c>
      <c r="T5" s="13">
        <f t="shared" si="0"/>
        <v>33</v>
      </c>
      <c r="U5" s="12">
        <f t="shared" si="0"/>
        <v>9</v>
      </c>
    </row>
    <row r="6" spans="1:21" x14ac:dyDescent="0.2">
      <c r="A6" s="43" t="s">
        <v>228</v>
      </c>
      <c r="B6" s="19" t="s">
        <v>3</v>
      </c>
      <c r="C6" s="19" t="s">
        <v>5</v>
      </c>
      <c r="D6" s="43" t="s">
        <v>229</v>
      </c>
      <c r="E6" s="20" t="s">
        <v>193</v>
      </c>
      <c r="F6" s="20" t="s">
        <v>427</v>
      </c>
      <c r="G6" s="132">
        <v>3</v>
      </c>
      <c r="H6" s="42" t="s">
        <v>230</v>
      </c>
      <c r="I6" s="133">
        <v>3</v>
      </c>
      <c r="J6" s="43">
        <v>100</v>
      </c>
      <c r="K6" s="48">
        <v>1.23</v>
      </c>
      <c r="L6" s="48">
        <v>8.77</v>
      </c>
      <c r="M6" s="48">
        <v>47.666666666666664</v>
      </c>
      <c r="N6" s="48">
        <v>133</v>
      </c>
      <c r="O6" s="48">
        <v>73.996933945490838</v>
      </c>
      <c r="Q6" s="13">
        <f t="shared" ref="Q6:Q71" si="1">IF(OR(ISTEXT(K6),K6=0),K6,ROUND(K6,2-(1+INT(LOG10(ABS(K6))))))</f>
        <v>1.2</v>
      </c>
      <c r="R6" s="13">
        <f t="shared" ref="R6:R71" si="2">IF(OR(ISTEXT(L6),L6=0),L6,ROUND(L6,2-(1+INT(LOG10(ABS(L6))))))</f>
        <v>8.8000000000000007</v>
      </c>
      <c r="S6" s="13">
        <f t="shared" ref="S6:S71" si="3">IF(OR(ISTEXT(M6),M6=0),M6,ROUND(M6,2-(1+INT(LOG10(ABS(M6))))))</f>
        <v>48</v>
      </c>
      <c r="T6" s="13">
        <f t="shared" ref="T6:T71" si="4">IF(OR(ISTEXT(N6),N6=0),N6,ROUND(N6,2-(1+INT(LOG10(ABS(N6))))))</f>
        <v>130</v>
      </c>
      <c r="U6" s="12">
        <f t="shared" ref="U6:U71" si="5">IF(OR(ISTEXT(O6),O6=0),O6,ROUND(O6,2-(1+INT(LOG10(ABS(O6))))))</f>
        <v>74</v>
      </c>
    </row>
    <row r="7" spans="1:21" x14ac:dyDescent="0.2">
      <c r="A7" s="43" t="s">
        <v>228</v>
      </c>
      <c r="B7" s="19" t="s">
        <v>3</v>
      </c>
      <c r="C7" s="19" t="s">
        <v>4</v>
      </c>
      <c r="D7" s="43" t="s">
        <v>231</v>
      </c>
      <c r="E7" s="20" t="s">
        <v>193</v>
      </c>
      <c r="F7" s="20" t="s">
        <v>426</v>
      </c>
      <c r="G7" s="132">
        <v>13</v>
      </c>
      <c r="H7" s="42" t="s">
        <v>230</v>
      </c>
      <c r="I7" s="133">
        <v>13</v>
      </c>
      <c r="J7" s="43">
        <v>100</v>
      </c>
      <c r="K7" s="48">
        <v>0.112</v>
      </c>
      <c r="L7" s="48">
        <v>2.6</v>
      </c>
      <c r="M7" s="48">
        <v>2.9435384615384614</v>
      </c>
      <c r="N7" s="48">
        <v>8.4499999999999993</v>
      </c>
      <c r="O7" s="48">
        <v>2.4265101351318186</v>
      </c>
      <c r="Q7" s="13">
        <f t="shared" si="1"/>
        <v>0.11</v>
      </c>
      <c r="R7" s="13">
        <f t="shared" si="2"/>
        <v>2.6</v>
      </c>
      <c r="S7" s="13">
        <f t="shared" si="3"/>
        <v>2.9</v>
      </c>
      <c r="T7" s="13">
        <f t="shared" si="4"/>
        <v>8.5</v>
      </c>
      <c r="U7" s="12">
        <f t="shared" si="5"/>
        <v>2.4</v>
      </c>
    </row>
    <row r="8" spans="1:21" x14ac:dyDescent="0.2">
      <c r="A8" s="43" t="s">
        <v>228</v>
      </c>
      <c r="B8" s="19" t="s">
        <v>3</v>
      </c>
      <c r="C8" s="19" t="s">
        <v>4</v>
      </c>
      <c r="D8" s="43" t="s">
        <v>231</v>
      </c>
      <c r="E8" s="20" t="s">
        <v>193</v>
      </c>
      <c r="F8" s="20" t="s">
        <v>427</v>
      </c>
      <c r="G8" s="132">
        <v>3</v>
      </c>
      <c r="H8" s="42" t="s">
        <v>230</v>
      </c>
      <c r="I8" s="133">
        <v>3</v>
      </c>
      <c r="J8" s="43">
        <v>100</v>
      </c>
      <c r="K8" s="48">
        <v>0.32900000000000001</v>
      </c>
      <c r="L8" s="48">
        <v>3.23</v>
      </c>
      <c r="M8" s="48">
        <v>4.2063333333333333</v>
      </c>
      <c r="N8" s="48">
        <v>9.06</v>
      </c>
      <c r="O8" s="48">
        <v>4.4466290977923197</v>
      </c>
      <c r="Q8" s="13">
        <f t="shared" si="1"/>
        <v>0.33</v>
      </c>
      <c r="R8" s="13">
        <f t="shared" si="2"/>
        <v>3.2</v>
      </c>
      <c r="S8" s="13">
        <f t="shared" si="3"/>
        <v>4.2</v>
      </c>
      <c r="T8" s="13">
        <f t="shared" si="4"/>
        <v>9.1</v>
      </c>
      <c r="U8" s="12">
        <f t="shared" si="5"/>
        <v>4.4000000000000004</v>
      </c>
    </row>
    <row r="9" spans="1:21" x14ac:dyDescent="0.2">
      <c r="A9" s="43" t="s">
        <v>228</v>
      </c>
      <c r="B9" s="19" t="s">
        <v>3</v>
      </c>
      <c r="C9" s="19" t="s">
        <v>8</v>
      </c>
      <c r="D9" s="43" t="s">
        <v>232</v>
      </c>
      <c r="E9" s="20" t="s">
        <v>193</v>
      </c>
      <c r="F9" s="20" t="s">
        <v>426</v>
      </c>
      <c r="G9" s="132">
        <v>3</v>
      </c>
      <c r="H9" s="42" t="s">
        <v>230</v>
      </c>
      <c r="I9" s="133">
        <v>13</v>
      </c>
      <c r="J9" s="43">
        <v>23.076923076923077</v>
      </c>
      <c r="K9" s="48">
        <v>0.122</v>
      </c>
      <c r="L9" s="48">
        <v>0.21299999999999999</v>
      </c>
      <c r="M9" s="48">
        <v>0.2593333333333333</v>
      </c>
      <c r="N9" s="48">
        <v>0.443</v>
      </c>
      <c r="O9" s="48">
        <v>0.16543981785934525</v>
      </c>
      <c r="Q9" s="13">
        <f t="shared" si="1"/>
        <v>0.12</v>
      </c>
      <c r="R9" s="13">
        <f t="shared" si="2"/>
        <v>0.21</v>
      </c>
      <c r="S9" s="13">
        <f t="shared" si="3"/>
        <v>0.26</v>
      </c>
      <c r="T9" s="13">
        <f t="shared" si="4"/>
        <v>0.44</v>
      </c>
      <c r="U9" s="12">
        <f t="shared" si="5"/>
        <v>0.17</v>
      </c>
    </row>
    <row r="10" spans="1:21" x14ac:dyDescent="0.2">
      <c r="A10" s="43" t="s">
        <v>228</v>
      </c>
      <c r="B10" s="19" t="s">
        <v>3</v>
      </c>
      <c r="C10" s="19" t="s">
        <v>8</v>
      </c>
      <c r="D10" s="43" t="s">
        <v>232</v>
      </c>
      <c r="E10" s="20" t="s">
        <v>193</v>
      </c>
      <c r="F10" s="20" t="s">
        <v>427</v>
      </c>
      <c r="G10" s="132">
        <v>1</v>
      </c>
      <c r="H10" s="42" t="s">
        <v>230</v>
      </c>
      <c r="I10" s="133">
        <v>3</v>
      </c>
      <c r="J10" s="43">
        <v>33.333333333333336</v>
      </c>
      <c r="K10" s="48">
        <v>0.30199999999999999</v>
      </c>
      <c r="L10" s="48">
        <v>0.30199999999999999</v>
      </c>
      <c r="M10" s="48">
        <v>0.30199999999999999</v>
      </c>
      <c r="N10" s="48">
        <v>0.30199999999999999</v>
      </c>
      <c r="O10" s="48" t="s">
        <v>241</v>
      </c>
      <c r="Q10" s="13">
        <f t="shared" si="1"/>
        <v>0.3</v>
      </c>
      <c r="R10" s="13">
        <f t="shared" si="2"/>
        <v>0.3</v>
      </c>
      <c r="S10" s="13">
        <f t="shared" si="3"/>
        <v>0.3</v>
      </c>
      <c r="T10" s="13">
        <f t="shared" si="4"/>
        <v>0.3</v>
      </c>
      <c r="U10" s="12" t="str">
        <f t="shared" si="5"/>
        <v>ND</v>
      </c>
    </row>
    <row r="11" spans="1:21" x14ac:dyDescent="0.2">
      <c r="A11" s="43" t="s">
        <v>228</v>
      </c>
      <c r="B11" s="19" t="s">
        <v>3</v>
      </c>
      <c r="C11" s="19" t="s">
        <v>7</v>
      </c>
      <c r="D11" s="43" t="s">
        <v>233</v>
      </c>
      <c r="E11" s="20" t="s">
        <v>193</v>
      </c>
      <c r="F11" s="20" t="s">
        <v>426</v>
      </c>
      <c r="G11" s="132">
        <v>9</v>
      </c>
      <c r="H11" s="42" t="s">
        <v>230</v>
      </c>
      <c r="I11" s="133">
        <v>13</v>
      </c>
      <c r="J11" s="43">
        <v>69.230769230769226</v>
      </c>
      <c r="K11" s="48">
        <v>0.14599999999999999</v>
      </c>
      <c r="L11" s="48">
        <v>0.35199999999999998</v>
      </c>
      <c r="M11" s="48">
        <v>0.44888888888888889</v>
      </c>
      <c r="N11" s="48">
        <v>0.85199999999999998</v>
      </c>
      <c r="O11" s="48">
        <v>0.25498453112122527</v>
      </c>
      <c r="Q11" s="13">
        <f t="shared" si="1"/>
        <v>0.15</v>
      </c>
      <c r="R11" s="13">
        <f t="shared" si="2"/>
        <v>0.35</v>
      </c>
      <c r="S11" s="13">
        <f t="shared" si="3"/>
        <v>0.45</v>
      </c>
      <c r="T11" s="13">
        <f t="shared" si="4"/>
        <v>0.85</v>
      </c>
      <c r="U11" s="12">
        <f t="shared" si="5"/>
        <v>0.25</v>
      </c>
    </row>
    <row r="12" spans="1:21" x14ac:dyDescent="0.2">
      <c r="A12" s="43" t="s">
        <v>228</v>
      </c>
      <c r="B12" s="19" t="s">
        <v>3</v>
      </c>
      <c r="C12" s="19" t="s">
        <v>7</v>
      </c>
      <c r="D12" s="43" t="s">
        <v>233</v>
      </c>
      <c r="E12" s="20" t="s">
        <v>193</v>
      </c>
      <c r="F12" s="20" t="s">
        <v>427</v>
      </c>
      <c r="G12" s="132">
        <v>3</v>
      </c>
      <c r="H12" s="42" t="s">
        <v>230</v>
      </c>
      <c r="I12" s="133">
        <v>3</v>
      </c>
      <c r="J12" s="43">
        <v>100</v>
      </c>
      <c r="K12" s="48">
        <v>3.8600000000000002E-2</v>
      </c>
      <c r="L12" s="48">
        <v>0.61499999999999999</v>
      </c>
      <c r="M12" s="48">
        <v>0.43153333333333332</v>
      </c>
      <c r="N12" s="48">
        <v>0.64100000000000001</v>
      </c>
      <c r="O12" s="48">
        <v>0.34053847555501465</v>
      </c>
      <c r="Q12" s="13">
        <f t="shared" si="1"/>
        <v>3.9E-2</v>
      </c>
      <c r="R12" s="13">
        <f t="shared" si="2"/>
        <v>0.62</v>
      </c>
      <c r="S12" s="13">
        <f t="shared" si="3"/>
        <v>0.43</v>
      </c>
      <c r="T12" s="13">
        <f t="shared" si="4"/>
        <v>0.64</v>
      </c>
      <c r="U12" s="12">
        <f t="shared" si="5"/>
        <v>0.34</v>
      </c>
    </row>
    <row r="13" spans="1:21" x14ac:dyDescent="0.2">
      <c r="A13" s="43" t="s">
        <v>228</v>
      </c>
      <c r="B13" s="19" t="s">
        <v>3</v>
      </c>
      <c r="C13" s="19" t="s">
        <v>6</v>
      </c>
      <c r="D13" s="43" t="s">
        <v>234</v>
      </c>
      <c r="E13" s="20" t="s">
        <v>193</v>
      </c>
      <c r="F13" s="20" t="s">
        <v>426</v>
      </c>
      <c r="G13" s="132">
        <v>1</v>
      </c>
      <c r="H13" s="42" t="s">
        <v>230</v>
      </c>
      <c r="I13" s="133">
        <v>13</v>
      </c>
      <c r="J13" s="43">
        <v>7.6923076923076925</v>
      </c>
      <c r="K13" s="48">
        <v>0.51700000000000002</v>
      </c>
      <c r="L13" s="48">
        <v>0.51700000000000002</v>
      </c>
      <c r="M13" s="48">
        <v>0.51700000000000002</v>
      </c>
      <c r="N13" s="48">
        <v>0.51700000000000002</v>
      </c>
      <c r="O13" s="48" t="s">
        <v>241</v>
      </c>
      <c r="Q13" s="13">
        <f t="shared" si="1"/>
        <v>0.52</v>
      </c>
      <c r="R13" s="13">
        <f t="shared" si="2"/>
        <v>0.52</v>
      </c>
      <c r="S13" s="13">
        <f t="shared" si="3"/>
        <v>0.52</v>
      </c>
      <c r="T13" s="13">
        <f t="shared" si="4"/>
        <v>0.52</v>
      </c>
      <c r="U13" s="12" t="str">
        <f t="shared" si="5"/>
        <v>ND</v>
      </c>
    </row>
    <row r="14" spans="1:21" x14ac:dyDescent="0.2">
      <c r="A14" s="43" t="s">
        <v>228</v>
      </c>
      <c r="B14" s="19" t="s">
        <v>3</v>
      </c>
      <c r="C14" s="19" t="s">
        <v>6</v>
      </c>
      <c r="D14" s="43" t="s">
        <v>234</v>
      </c>
      <c r="E14" s="20" t="s">
        <v>193</v>
      </c>
      <c r="F14" s="20" t="s">
        <v>427</v>
      </c>
      <c r="G14" s="132">
        <v>1</v>
      </c>
      <c r="H14" s="42" t="s">
        <v>230</v>
      </c>
      <c r="I14" s="133">
        <v>3</v>
      </c>
      <c r="J14" s="43">
        <v>33.333333333333336</v>
      </c>
      <c r="K14" s="48">
        <v>1.07</v>
      </c>
      <c r="L14" s="48">
        <v>1.07</v>
      </c>
      <c r="M14" s="48">
        <v>1.07</v>
      </c>
      <c r="N14" s="48">
        <v>1.07</v>
      </c>
      <c r="O14" s="48" t="s">
        <v>241</v>
      </c>
      <c r="Q14" s="13">
        <f t="shared" si="1"/>
        <v>1.1000000000000001</v>
      </c>
      <c r="R14" s="13">
        <f t="shared" si="2"/>
        <v>1.1000000000000001</v>
      </c>
      <c r="S14" s="13">
        <f t="shared" si="3"/>
        <v>1.1000000000000001</v>
      </c>
      <c r="T14" s="13">
        <f t="shared" si="4"/>
        <v>1.1000000000000001</v>
      </c>
      <c r="U14" s="12" t="str">
        <f t="shared" si="5"/>
        <v>ND</v>
      </c>
    </row>
    <row r="15" spans="1:21" x14ac:dyDescent="0.2">
      <c r="A15" s="43" t="s">
        <v>228</v>
      </c>
      <c r="B15" s="19" t="s">
        <v>3</v>
      </c>
      <c r="C15" s="19" t="s">
        <v>10</v>
      </c>
      <c r="D15" s="43" t="s">
        <v>235</v>
      </c>
      <c r="E15" s="20" t="s">
        <v>193</v>
      </c>
      <c r="F15" s="20" t="s">
        <v>426</v>
      </c>
      <c r="G15" s="132">
        <v>11</v>
      </c>
      <c r="H15" s="42" t="s">
        <v>230</v>
      </c>
      <c r="I15" s="133">
        <v>13</v>
      </c>
      <c r="J15" s="43">
        <v>84.615384615384613</v>
      </c>
      <c r="K15" s="48">
        <v>0.19800000000000001</v>
      </c>
      <c r="L15" s="48">
        <v>0.61</v>
      </c>
      <c r="M15" s="48">
        <v>0.67527272727272725</v>
      </c>
      <c r="N15" s="48">
        <v>1.6</v>
      </c>
      <c r="O15" s="48">
        <v>0.43675876428735599</v>
      </c>
      <c r="Q15" s="13">
        <f t="shared" si="1"/>
        <v>0.2</v>
      </c>
      <c r="R15" s="13">
        <f t="shared" si="2"/>
        <v>0.61</v>
      </c>
      <c r="S15" s="13">
        <f t="shared" si="3"/>
        <v>0.68</v>
      </c>
      <c r="T15" s="13">
        <f t="shared" si="4"/>
        <v>1.6</v>
      </c>
      <c r="U15" s="12">
        <f t="shared" si="5"/>
        <v>0.44</v>
      </c>
    </row>
    <row r="16" spans="1:21" x14ac:dyDescent="0.2">
      <c r="A16" s="43" t="s">
        <v>228</v>
      </c>
      <c r="B16" s="19" t="s">
        <v>3</v>
      </c>
      <c r="C16" s="19" t="s">
        <v>10</v>
      </c>
      <c r="D16" s="43" t="s">
        <v>235</v>
      </c>
      <c r="E16" s="20" t="s">
        <v>193</v>
      </c>
      <c r="F16" s="20" t="s">
        <v>427</v>
      </c>
      <c r="G16" s="132">
        <v>3</v>
      </c>
      <c r="H16" s="42" t="s">
        <v>230</v>
      </c>
      <c r="I16" s="133">
        <v>3</v>
      </c>
      <c r="J16" s="43">
        <v>100</v>
      </c>
      <c r="K16" s="48">
        <v>7.4399999999999994E-2</v>
      </c>
      <c r="L16" s="48">
        <v>0.504</v>
      </c>
      <c r="M16" s="48">
        <v>2.0027999999999997</v>
      </c>
      <c r="N16" s="48">
        <v>5.43</v>
      </c>
      <c r="O16" s="48">
        <v>2.9758047516596244</v>
      </c>
      <c r="Q16" s="13">
        <f t="shared" si="1"/>
        <v>7.3999999999999996E-2</v>
      </c>
      <c r="R16" s="13">
        <f t="shared" si="2"/>
        <v>0.5</v>
      </c>
      <c r="S16" s="13">
        <f t="shared" si="3"/>
        <v>2</v>
      </c>
      <c r="T16" s="13">
        <f t="shared" si="4"/>
        <v>5.4</v>
      </c>
      <c r="U16" s="12">
        <f t="shared" si="5"/>
        <v>3</v>
      </c>
    </row>
    <row r="17" spans="1:21" x14ac:dyDescent="0.2">
      <c r="A17" s="43" t="s">
        <v>228</v>
      </c>
      <c r="B17" s="19" t="s">
        <v>3</v>
      </c>
      <c r="C17" s="19" t="s">
        <v>9</v>
      </c>
      <c r="D17" s="43" t="s">
        <v>236</v>
      </c>
      <c r="E17" s="20" t="s">
        <v>193</v>
      </c>
      <c r="F17" s="20" t="s">
        <v>426</v>
      </c>
      <c r="G17" s="132">
        <v>2</v>
      </c>
      <c r="H17" s="42" t="s">
        <v>230</v>
      </c>
      <c r="I17" s="133">
        <v>13</v>
      </c>
      <c r="J17" s="43">
        <v>15.384615384615385</v>
      </c>
      <c r="K17" s="48">
        <v>0.17899999999999999</v>
      </c>
      <c r="L17" s="48">
        <v>0.27849999999999997</v>
      </c>
      <c r="M17" s="48">
        <v>0.27849999999999997</v>
      </c>
      <c r="N17" s="48">
        <v>0.378</v>
      </c>
      <c r="O17" s="48">
        <v>0.14071424945612296</v>
      </c>
      <c r="Q17" s="13">
        <f t="shared" si="1"/>
        <v>0.18</v>
      </c>
      <c r="R17" s="13">
        <f t="shared" si="2"/>
        <v>0.28000000000000003</v>
      </c>
      <c r="S17" s="13">
        <f t="shared" si="3"/>
        <v>0.28000000000000003</v>
      </c>
      <c r="T17" s="13">
        <f t="shared" si="4"/>
        <v>0.38</v>
      </c>
      <c r="U17" s="12">
        <f t="shared" si="5"/>
        <v>0.14000000000000001</v>
      </c>
    </row>
    <row r="18" spans="1:21" x14ac:dyDescent="0.2">
      <c r="A18" s="43" t="s">
        <v>228</v>
      </c>
      <c r="B18" s="19" t="s">
        <v>3</v>
      </c>
      <c r="C18" s="19" t="s">
        <v>9</v>
      </c>
      <c r="D18" s="43" t="s">
        <v>236</v>
      </c>
      <c r="E18" s="20" t="s">
        <v>193</v>
      </c>
      <c r="F18" s="20" t="s">
        <v>427</v>
      </c>
      <c r="G18" s="132">
        <v>2</v>
      </c>
      <c r="H18" s="42" t="s">
        <v>230</v>
      </c>
      <c r="I18" s="133">
        <v>3</v>
      </c>
      <c r="J18" s="43">
        <v>66.666666666666671</v>
      </c>
      <c r="K18" s="48">
        <v>0.26800000000000002</v>
      </c>
      <c r="L18" s="48">
        <v>0.35</v>
      </c>
      <c r="M18" s="48">
        <v>0.35</v>
      </c>
      <c r="N18" s="48">
        <v>0.432</v>
      </c>
      <c r="O18" s="48">
        <v>0.11596551211459377</v>
      </c>
      <c r="Q18" s="13">
        <f t="shared" si="1"/>
        <v>0.27</v>
      </c>
      <c r="R18" s="13">
        <f t="shared" si="2"/>
        <v>0.35</v>
      </c>
      <c r="S18" s="13">
        <f t="shared" si="3"/>
        <v>0.35</v>
      </c>
      <c r="T18" s="13">
        <f t="shared" si="4"/>
        <v>0.43</v>
      </c>
      <c r="U18" s="12">
        <f t="shared" si="5"/>
        <v>0.12</v>
      </c>
    </row>
    <row r="19" spans="1:21" x14ac:dyDescent="0.2">
      <c r="A19" s="43" t="s">
        <v>228</v>
      </c>
      <c r="B19" s="19" t="s">
        <v>3</v>
      </c>
      <c r="C19" s="19" t="s">
        <v>14</v>
      </c>
      <c r="D19" s="43" t="s">
        <v>237</v>
      </c>
      <c r="E19" s="20" t="s">
        <v>193</v>
      </c>
      <c r="F19" s="20" t="s">
        <v>426</v>
      </c>
      <c r="G19" s="132">
        <v>2</v>
      </c>
      <c r="H19" s="42" t="s">
        <v>230</v>
      </c>
      <c r="I19" s="133">
        <v>13</v>
      </c>
      <c r="J19" s="43">
        <v>15.384615384615385</v>
      </c>
      <c r="K19" s="48">
        <v>0.154</v>
      </c>
      <c r="L19" s="48">
        <v>0.25950000000000001</v>
      </c>
      <c r="M19" s="48">
        <v>0.25950000000000001</v>
      </c>
      <c r="N19" s="48">
        <v>0.36499999999999999</v>
      </c>
      <c r="O19" s="48">
        <v>0.14919953083036153</v>
      </c>
      <c r="Q19" s="13">
        <f t="shared" si="1"/>
        <v>0.15</v>
      </c>
      <c r="R19" s="13">
        <f t="shared" si="2"/>
        <v>0.26</v>
      </c>
      <c r="S19" s="13">
        <f t="shared" si="3"/>
        <v>0.26</v>
      </c>
      <c r="T19" s="13">
        <f t="shared" si="4"/>
        <v>0.37</v>
      </c>
      <c r="U19" s="12">
        <f t="shared" si="5"/>
        <v>0.15</v>
      </c>
    </row>
    <row r="20" spans="1:21" x14ac:dyDescent="0.2">
      <c r="A20" s="43" t="s">
        <v>228</v>
      </c>
      <c r="B20" s="19" t="s">
        <v>3</v>
      </c>
      <c r="C20" s="19" t="s">
        <v>14</v>
      </c>
      <c r="D20" s="43" t="s">
        <v>237</v>
      </c>
      <c r="E20" s="20" t="s">
        <v>193</v>
      </c>
      <c r="F20" s="20" t="s">
        <v>427</v>
      </c>
      <c r="G20" s="132">
        <v>1</v>
      </c>
      <c r="H20" s="42" t="s">
        <v>230</v>
      </c>
      <c r="I20" s="133">
        <v>3</v>
      </c>
      <c r="J20" s="43">
        <v>33.333333333333336</v>
      </c>
      <c r="K20" s="48">
        <v>0.161</v>
      </c>
      <c r="L20" s="48">
        <v>0.161</v>
      </c>
      <c r="M20" s="48">
        <v>0.161</v>
      </c>
      <c r="N20" s="48">
        <v>0.161</v>
      </c>
      <c r="O20" s="48" t="s">
        <v>241</v>
      </c>
      <c r="Q20" s="13">
        <f t="shared" si="1"/>
        <v>0.16</v>
      </c>
      <c r="R20" s="13">
        <f t="shared" si="2"/>
        <v>0.16</v>
      </c>
      <c r="S20" s="13">
        <f t="shared" si="3"/>
        <v>0.16</v>
      </c>
      <c r="T20" s="13">
        <f t="shared" si="4"/>
        <v>0.16</v>
      </c>
      <c r="U20" s="12" t="str">
        <f t="shared" si="5"/>
        <v>ND</v>
      </c>
    </row>
    <row r="21" spans="1:21" x14ac:dyDescent="0.2">
      <c r="A21" s="43" t="s">
        <v>228</v>
      </c>
      <c r="B21" s="19" t="s">
        <v>3</v>
      </c>
      <c r="C21" s="19" t="s">
        <v>13</v>
      </c>
      <c r="D21" s="43" t="s">
        <v>238</v>
      </c>
      <c r="E21" s="20" t="s">
        <v>193</v>
      </c>
      <c r="F21" s="20" t="s">
        <v>426</v>
      </c>
      <c r="G21" s="132">
        <v>1</v>
      </c>
      <c r="H21" s="42" t="s">
        <v>230</v>
      </c>
      <c r="I21" s="133">
        <v>13</v>
      </c>
      <c r="J21" s="43">
        <v>7.6923076923076925</v>
      </c>
      <c r="K21" s="48">
        <v>0.45800000000000002</v>
      </c>
      <c r="L21" s="48">
        <v>0.45800000000000002</v>
      </c>
      <c r="M21" s="48">
        <v>0.45800000000000002</v>
      </c>
      <c r="N21" s="48">
        <v>0.45800000000000002</v>
      </c>
      <c r="O21" s="48" t="s">
        <v>241</v>
      </c>
      <c r="Q21" s="13">
        <f t="shared" si="1"/>
        <v>0.46</v>
      </c>
      <c r="R21" s="13">
        <f t="shared" si="2"/>
        <v>0.46</v>
      </c>
      <c r="S21" s="13">
        <f t="shared" si="3"/>
        <v>0.46</v>
      </c>
      <c r="T21" s="13">
        <f t="shared" si="4"/>
        <v>0.46</v>
      </c>
      <c r="U21" s="12" t="str">
        <f t="shared" si="5"/>
        <v>ND</v>
      </c>
    </row>
    <row r="22" spans="1:21" x14ac:dyDescent="0.2">
      <c r="A22" s="43" t="s">
        <v>228</v>
      </c>
      <c r="B22" s="19" t="s">
        <v>3</v>
      </c>
      <c r="C22" s="19" t="s">
        <v>13</v>
      </c>
      <c r="D22" s="43" t="s">
        <v>238</v>
      </c>
      <c r="E22" s="20" t="s">
        <v>193</v>
      </c>
      <c r="F22" s="20" t="s">
        <v>427</v>
      </c>
      <c r="G22" s="132">
        <v>1</v>
      </c>
      <c r="H22" s="42" t="s">
        <v>230</v>
      </c>
      <c r="I22" s="133">
        <v>3</v>
      </c>
      <c r="J22" s="43">
        <v>33.333333333333336</v>
      </c>
      <c r="K22" s="48">
        <v>0.26</v>
      </c>
      <c r="L22" s="48">
        <v>0.26</v>
      </c>
      <c r="M22" s="48">
        <v>0.26</v>
      </c>
      <c r="N22" s="48">
        <v>0.26</v>
      </c>
      <c r="O22" s="48" t="s">
        <v>241</v>
      </c>
      <c r="Q22" s="13">
        <f t="shared" si="1"/>
        <v>0.26</v>
      </c>
      <c r="R22" s="13">
        <f t="shared" si="2"/>
        <v>0.26</v>
      </c>
      <c r="S22" s="13">
        <f t="shared" si="3"/>
        <v>0.26</v>
      </c>
      <c r="T22" s="13">
        <f t="shared" si="4"/>
        <v>0.26</v>
      </c>
      <c r="U22" s="12" t="str">
        <f t="shared" si="5"/>
        <v>ND</v>
      </c>
    </row>
    <row r="23" spans="1:21" x14ac:dyDescent="0.2">
      <c r="A23" s="43" t="s">
        <v>228</v>
      </c>
      <c r="B23" s="19" t="s">
        <v>3</v>
      </c>
      <c r="C23" s="19" t="s">
        <v>12</v>
      </c>
      <c r="D23" s="43" t="s">
        <v>239</v>
      </c>
      <c r="E23" s="20" t="s">
        <v>193</v>
      </c>
      <c r="F23" s="20" t="s">
        <v>426</v>
      </c>
      <c r="G23" s="132">
        <v>8</v>
      </c>
      <c r="H23" s="42" t="s">
        <v>230</v>
      </c>
      <c r="I23" s="133">
        <v>13</v>
      </c>
      <c r="J23" s="43">
        <v>61.53846153846154</v>
      </c>
      <c r="K23" s="48">
        <v>0.20699999999999999</v>
      </c>
      <c r="L23" s="48">
        <v>0.57950000000000002</v>
      </c>
      <c r="M23" s="48">
        <v>0.65100000000000002</v>
      </c>
      <c r="N23" s="48">
        <v>1.34</v>
      </c>
      <c r="O23" s="48">
        <v>0.38514412886606492</v>
      </c>
      <c r="Q23" s="13">
        <f t="shared" si="1"/>
        <v>0.21</v>
      </c>
      <c r="R23" s="13">
        <f t="shared" si="2"/>
        <v>0.57999999999999996</v>
      </c>
      <c r="S23" s="13">
        <f t="shared" si="3"/>
        <v>0.65</v>
      </c>
      <c r="T23" s="13">
        <f t="shared" si="4"/>
        <v>1.3</v>
      </c>
      <c r="U23" s="12">
        <f t="shared" si="5"/>
        <v>0.39</v>
      </c>
    </row>
    <row r="24" spans="1:21" x14ac:dyDescent="0.2">
      <c r="A24" s="43" t="s">
        <v>228</v>
      </c>
      <c r="B24" s="19" t="s">
        <v>3</v>
      </c>
      <c r="C24" s="19" t="s">
        <v>12</v>
      </c>
      <c r="D24" s="43" t="s">
        <v>239</v>
      </c>
      <c r="E24" s="20" t="s">
        <v>193</v>
      </c>
      <c r="F24" s="20" t="s">
        <v>427</v>
      </c>
      <c r="G24" s="132">
        <v>2</v>
      </c>
      <c r="H24" s="42" t="s">
        <v>230</v>
      </c>
      <c r="I24" s="133">
        <v>3</v>
      </c>
      <c r="J24" s="43">
        <v>66.666666666666671</v>
      </c>
      <c r="K24" s="48">
        <v>7.0300000000000001E-2</v>
      </c>
      <c r="L24" s="48">
        <v>0.62514999999999998</v>
      </c>
      <c r="M24" s="48">
        <v>0.62514999999999998</v>
      </c>
      <c r="N24" s="48">
        <v>1.18</v>
      </c>
      <c r="O24" s="48">
        <v>0.7846763950827117</v>
      </c>
      <c r="Q24" s="13">
        <f t="shared" si="1"/>
        <v>7.0000000000000007E-2</v>
      </c>
      <c r="R24" s="13">
        <f t="shared" si="2"/>
        <v>0.63</v>
      </c>
      <c r="S24" s="13">
        <f t="shared" si="3"/>
        <v>0.63</v>
      </c>
      <c r="T24" s="13">
        <f t="shared" si="4"/>
        <v>1.2</v>
      </c>
      <c r="U24" s="12">
        <f t="shared" si="5"/>
        <v>0.78</v>
      </c>
    </row>
    <row r="25" spans="1:21" x14ac:dyDescent="0.2">
      <c r="A25" s="43" t="s">
        <v>228</v>
      </c>
      <c r="B25" s="19" t="s">
        <v>3</v>
      </c>
      <c r="C25" s="19" t="s">
        <v>11</v>
      </c>
      <c r="D25" s="43" t="s">
        <v>240</v>
      </c>
      <c r="E25" s="20" t="s">
        <v>193</v>
      </c>
      <c r="F25" s="20" t="s">
        <v>426</v>
      </c>
      <c r="G25" s="132">
        <v>0</v>
      </c>
      <c r="H25" s="42" t="s">
        <v>230</v>
      </c>
      <c r="I25" s="133">
        <v>13</v>
      </c>
      <c r="J25" s="43">
        <v>0</v>
      </c>
      <c r="K25" s="48" t="s">
        <v>241</v>
      </c>
      <c r="L25" s="48" t="s">
        <v>241</v>
      </c>
      <c r="M25" s="48" t="s">
        <v>241</v>
      </c>
      <c r="N25" s="48" t="s">
        <v>241</v>
      </c>
      <c r="O25" s="48" t="s">
        <v>241</v>
      </c>
      <c r="Q25" s="13" t="str">
        <f t="shared" si="1"/>
        <v>ND</v>
      </c>
      <c r="R25" s="13" t="str">
        <f t="shared" si="2"/>
        <v>ND</v>
      </c>
      <c r="S25" s="13" t="str">
        <f t="shared" si="3"/>
        <v>ND</v>
      </c>
      <c r="T25" s="13" t="str">
        <f t="shared" si="4"/>
        <v>ND</v>
      </c>
      <c r="U25" s="12" t="str">
        <f t="shared" si="5"/>
        <v>ND</v>
      </c>
    </row>
    <row r="26" spans="1:21" x14ac:dyDescent="0.2">
      <c r="A26" s="43" t="s">
        <v>228</v>
      </c>
      <c r="B26" s="19" t="s">
        <v>3</v>
      </c>
      <c r="C26" s="19" t="s">
        <v>11</v>
      </c>
      <c r="D26" s="43" t="s">
        <v>240</v>
      </c>
      <c r="E26" s="20" t="s">
        <v>193</v>
      </c>
      <c r="F26" s="20" t="s">
        <v>427</v>
      </c>
      <c r="G26" s="132">
        <v>0</v>
      </c>
      <c r="H26" s="42" t="s">
        <v>230</v>
      </c>
      <c r="I26" s="133">
        <v>3</v>
      </c>
      <c r="J26" s="43">
        <v>0</v>
      </c>
      <c r="K26" s="48" t="s">
        <v>241</v>
      </c>
      <c r="L26" s="48" t="s">
        <v>241</v>
      </c>
      <c r="M26" s="48" t="s">
        <v>241</v>
      </c>
      <c r="N26" s="48" t="s">
        <v>241</v>
      </c>
      <c r="O26" s="48" t="s">
        <v>241</v>
      </c>
      <c r="Q26" s="13" t="str">
        <f t="shared" si="1"/>
        <v>ND</v>
      </c>
      <c r="R26" s="13" t="str">
        <f t="shared" si="2"/>
        <v>ND</v>
      </c>
      <c r="S26" s="13" t="str">
        <f t="shared" si="3"/>
        <v>ND</v>
      </c>
      <c r="T26" s="13" t="str">
        <f t="shared" si="4"/>
        <v>ND</v>
      </c>
      <c r="U26" s="12" t="str">
        <f t="shared" si="5"/>
        <v>ND</v>
      </c>
    </row>
    <row r="27" spans="1:21" x14ac:dyDescent="0.2">
      <c r="A27" s="43" t="s">
        <v>228</v>
      </c>
      <c r="B27" s="19" t="s">
        <v>3</v>
      </c>
      <c r="C27" s="19" t="s">
        <v>15</v>
      </c>
      <c r="D27" s="43" t="s">
        <v>242</v>
      </c>
      <c r="E27" s="20" t="s">
        <v>193</v>
      </c>
      <c r="F27" s="20" t="s">
        <v>426</v>
      </c>
      <c r="G27" s="132">
        <v>3</v>
      </c>
      <c r="H27" s="42" t="s">
        <v>230</v>
      </c>
      <c r="I27" s="133">
        <v>13</v>
      </c>
      <c r="J27" s="43">
        <v>23.076923076923077</v>
      </c>
      <c r="K27" s="48">
        <v>9.5799999999999996E-2</v>
      </c>
      <c r="L27" s="48">
        <v>0.20300000000000001</v>
      </c>
      <c r="M27" s="48">
        <v>0.27093333333333336</v>
      </c>
      <c r="N27" s="48">
        <v>0.51400000000000001</v>
      </c>
      <c r="O27" s="48">
        <v>0.21721881440918817</v>
      </c>
      <c r="Q27" s="13">
        <f t="shared" si="1"/>
        <v>9.6000000000000002E-2</v>
      </c>
      <c r="R27" s="13">
        <f t="shared" si="2"/>
        <v>0.2</v>
      </c>
      <c r="S27" s="13">
        <f t="shared" si="3"/>
        <v>0.27</v>
      </c>
      <c r="T27" s="13">
        <f t="shared" si="4"/>
        <v>0.51</v>
      </c>
      <c r="U27" s="12">
        <f t="shared" si="5"/>
        <v>0.22</v>
      </c>
    </row>
    <row r="28" spans="1:21" x14ac:dyDescent="0.2">
      <c r="A28" s="43" t="s">
        <v>228</v>
      </c>
      <c r="B28" s="19" t="s">
        <v>3</v>
      </c>
      <c r="C28" s="19" t="s">
        <v>15</v>
      </c>
      <c r="D28" s="43" t="s">
        <v>242</v>
      </c>
      <c r="E28" s="20" t="s">
        <v>193</v>
      </c>
      <c r="F28" s="20" t="s">
        <v>427</v>
      </c>
      <c r="G28" s="132">
        <v>2</v>
      </c>
      <c r="H28" s="42" t="s">
        <v>230</v>
      </c>
      <c r="I28" s="133">
        <v>3</v>
      </c>
      <c r="J28" s="43">
        <v>66.666666666666671</v>
      </c>
      <c r="K28" s="48">
        <v>0.32100000000000001</v>
      </c>
      <c r="L28" s="48">
        <v>0.47</v>
      </c>
      <c r="M28" s="48">
        <v>0.47</v>
      </c>
      <c r="N28" s="48">
        <v>0.61899999999999999</v>
      </c>
      <c r="O28" s="48">
        <v>0.21071782079359117</v>
      </c>
      <c r="Q28" s="13">
        <f t="shared" si="1"/>
        <v>0.32</v>
      </c>
      <c r="R28" s="13">
        <f t="shared" si="2"/>
        <v>0.47</v>
      </c>
      <c r="S28" s="13">
        <f t="shared" si="3"/>
        <v>0.47</v>
      </c>
      <c r="T28" s="13">
        <f t="shared" si="4"/>
        <v>0.62</v>
      </c>
      <c r="U28" s="12">
        <f t="shared" si="5"/>
        <v>0.21</v>
      </c>
    </row>
    <row r="29" spans="1:21" x14ac:dyDescent="0.2">
      <c r="A29" s="43" t="s">
        <v>228</v>
      </c>
      <c r="B29" s="19" t="s">
        <v>3</v>
      </c>
      <c r="C29" s="19" t="s">
        <v>16</v>
      </c>
      <c r="D29" s="43" t="s">
        <v>243</v>
      </c>
      <c r="E29" s="20" t="s">
        <v>193</v>
      </c>
      <c r="F29" s="20" t="s">
        <v>426</v>
      </c>
      <c r="G29" s="132">
        <v>2</v>
      </c>
      <c r="H29" s="42" t="s">
        <v>230</v>
      </c>
      <c r="I29" s="133">
        <v>13</v>
      </c>
      <c r="J29" s="43">
        <v>15.384615384615385</v>
      </c>
      <c r="K29" s="48">
        <v>0.13800000000000001</v>
      </c>
      <c r="L29" s="48">
        <v>0.2225</v>
      </c>
      <c r="M29" s="48">
        <v>0.2225</v>
      </c>
      <c r="N29" s="48">
        <v>0.307</v>
      </c>
      <c r="O29" s="48">
        <v>0.11950104602052652</v>
      </c>
      <c r="Q29" s="13">
        <f t="shared" si="1"/>
        <v>0.14000000000000001</v>
      </c>
      <c r="R29" s="13">
        <f t="shared" si="2"/>
        <v>0.22</v>
      </c>
      <c r="S29" s="13">
        <f t="shared" si="3"/>
        <v>0.22</v>
      </c>
      <c r="T29" s="13">
        <f t="shared" si="4"/>
        <v>0.31</v>
      </c>
      <c r="U29" s="12">
        <f t="shared" si="5"/>
        <v>0.12</v>
      </c>
    </row>
    <row r="30" spans="1:21" x14ac:dyDescent="0.2">
      <c r="A30" s="43" t="s">
        <v>228</v>
      </c>
      <c r="B30" s="19" t="s">
        <v>3</v>
      </c>
      <c r="C30" s="19" t="s">
        <v>16</v>
      </c>
      <c r="D30" s="43" t="s">
        <v>243</v>
      </c>
      <c r="E30" s="20" t="s">
        <v>193</v>
      </c>
      <c r="F30" s="20" t="s">
        <v>427</v>
      </c>
      <c r="G30" s="132">
        <v>1</v>
      </c>
      <c r="H30" s="42" t="s">
        <v>230</v>
      </c>
      <c r="I30" s="133">
        <v>3</v>
      </c>
      <c r="J30" s="43">
        <v>33.333333333333336</v>
      </c>
      <c r="K30" s="48">
        <v>0.30199999999999999</v>
      </c>
      <c r="L30" s="48">
        <v>0.30199999999999999</v>
      </c>
      <c r="M30" s="48">
        <v>0.30199999999999999</v>
      </c>
      <c r="N30" s="48">
        <v>0.30199999999999999</v>
      </c>
      <c r="O30" s="48" t="s">
        <v>241</v>
      </c>
      <c r="Q30" s="13">
        <f t="shared" si="1"/>
        <v>0.3</v>
      </c>
      <c r="R30" s="13">
        <f t="shared" si="2"/>
        <v>0.3</v>
      </c>
      <c r="S30" s="13">
        <f t="shared" si="3"/>
        <v>0.3</v>
      </c>
      <c r="T30" s="13">
        <f t="shared" si="4"/>
        <v>0.3</v>
      </c>
      <c r="U30" s="12" t="str">
        <f t="shared" si="5"/>
        <v>ND</v>
      </c>
    </row>
    <row r="31" spans="1:21" x14ac:dyDescent="0.2">
      <c r="A31" s="43" t="s">
        <v>228</v>
      </c>
      <c r="B31" s="19" t="s">
        <v>3</v>
      </c>
      <c r="C31" s="19" t="s">
        <v>18</v>
      </c>
      <c r="D31" s="43" t="s">
        <v>244</v>
      </c>
      <c r="E31" s="20" t="s">
        <v>193</v>
      </c>
      <c r="F31" s="20" t="s">
        <v>426</v>
      </c>
      <c r="G31" s="132">
        <v>3</v>
      </c>
      <c r="H31" s="42" t="s">
        <v>230</v>
      </c>
      <c r="I31" s="133">
        <v>13</v>
      </c>
      <c r="J31" s="43">
        <v>23.076923076923077</v>
      </c>
      <c r="K31" s="48">
        <v>7.0499999999999993E-2</v>
      </c>
      <c r="L31" s="48">
        <v>0.17599999999999999</v>
      </c>
      <c r="M31" s="48">
        <v>0.16716666666666666</v>
      </c>
      <c r="N31" s="48">
        <v>0.255</v>
      </c>
      <c r="O31" s="48">
        <v>9.2566642659941675E-2</v>
      </c>
      <c r="Q31" s="13">
        <f t="shared" si="1"/>
        <v>7.0999999999999994E-2</v>
      </c>
      <c r="R31" s="13">
        <f t="shared" si="2"/>
        <v>0.18</v>
      </c>
      <c r="S31" s="13">
        <f t="shared" si="3"/>
        <v>0.17</v>
      </c>
      <c r="T31" s="13">
        <f t="shared" si="4"/>
        <v>0.26</v>
      </c>
      <c r="U31" s="12">
        <f t="shared" si="5"/>
        <v>9.2999999999999999E-2</v>
      </c>
    </row>
    <row r="32" spans="1:21" x14ac:dyDescent="0.2">
      <c r="A32" s="43" t="s">
        <v>228</v>
      </c>
      <c r="B32" s="19" t="s">
        <v>3</v>
      </c>
      <c r="C32" s="19" t="s">
        <v>18</v>
      </c>
      <c r="D32" s="43" t="s">
        <v>244</v>
      </c>
      <c r="E32" s="20" t="s">
        <v>193</v>
      </c>
      <c r="F32" s="20" t="s">
        <v>427</v>
      </c>
      <c r="G32" s="132">
        <v>0</v>
      </c>
      <c r="H32" s="42" t="s">
        <v>230</v>
      </c>
      <c r="I32" s="133">
        <v>3</v>
      </c>
      <c r="J32" s="43">
        <v>0</v>
      </c>
      <c r="K32" s="48" t="s">
        <v>241</v>
      </c>
      <c r="L32" s="48" t="s">
        <v>241</v>
      </c>
      <c r="M32" s="48" t="s">
        <v>241</v>
      </c>
      <c r="N32" s="48" t="s">
        <v>241</v>
      </c>
      <c r="O32" s="48" t="s">
        <v>241</v>
      </c>
      <c r="Q32" s="13" t="str">
        <f t="shared" si="1"/>
        <v>ND</v>
      </c>
      <c r="R32" s="13" t="str">
        <f t="shared" si="2"/>
        <v>ND</v>
      </c>
      <c r="S32" s="13" t="str">
        <f t="shared" si="3"/>
        <v>ND</v>
      </c>
      <c r="T32" s="13" t="str">
        <f t="shared" si="4"/>
        <v>ND</v>
      </c>
      <c r="U32" s="12" t="str">
        <f t="shared" si="5"/>
        <v>ND</v>
      </c>
    </row>
    <row r="33" spans="1:21" x14ac:dyDescent="0.2">
      <c r="A33" s="43" t="s">
        <v>228</v>
      </c>
      <c r="B33" s="19" t="s">
        <v>3</v>
      </c>
      <c r="C33" s="19" t="s">
        <v>17</v>
      </c>
      <c r="D33" s="43" t="s">
        <v>245</v>
      </c>
      <c r="E33" s="20" t="s">
        <v>193</v>
      </c>
      <c r="F33" s="20" t="s">
        <v>426</v>
      </c>
      <c r="G33" s="132">
        <v>6</v>
      </c>
      <c r="H33" s="42" t="s">
        <v>230</v>
      </c>
      <c r="I33" s="133">
        <v>13</v>
      </c>
      <c r="J33" s="43">
        <v>46.153846153846153</v>
      </c>
      <c r="K33" s="48">
        <v>0.58099999999999996</v>
      </c>
      <c r="L33" s="48">
        <v>0.87000000000000011</v>
      </c>
      <c r="M33" s="48">
        <v>1.1398333333333333</v>
      </c>
      <c r="N33" s="48">
        <v>2.78</v>
      </c>
      <c r="O33" s="48">
        <v>0.82690541579231813</v>
      </c>
      <c r="Q33" s="13">
        <f t="shared" si="1"/>
        <v>0.57999999999999996</v>
      </c>
      <c r="R33" s="13">
        <f t="shared" si="2"/>
        <v>0.87</v>
      </c>
      <c r="S33" s="13">
        <f t="shared" si="3"/>
        <v>1.1000000000000001</v>
      </c>
      <c r="T33" s="13">
        <f t="shared" si="4"/>
        <v>2.8</v>
      </c>
      <c r="U33" s="12">
        <f t="shared" si="5"/>
        <v>0.83</v>
      </c>
    </row>
    <row r="34" spans="1:21" x14ac:dyDescent="0.2">
      <c r="A34" s="43" t="s">
        <v>228</v>
      </c>
      <c r="B34" s="19" t="s">
        <v>3</v>
      </c>
      <c r="C34" s="19" t="s">
        <v>17</v>
      </c>
      <c r="D34" s="43" t="s">
        <v>245</v>
      </c>
      <c r="E34" s="20" t="s">
        <v>193</v>
      </c>
      <c r="F34" s="20" t="s">
        <v>427</v>
      </c>
      <c r="G34" s="132">
        <v>1</v>
      </c>
      <c r="H34" s="42" t="s">
        <v>230</v>
      </c>
      <c r="I34" s="133">
        <v>3</v>
      </c>
      <c r="J34" s="43">
        <v>33.333333333333336</v>
      </c>
      <c r="K34" s="48">
        <v>0.63800000000000001</v>
      </c>
      <c r="L34" s="48">
        <v>0.63800000000000001</v>
      </c>
      <c r="M34" s="48">
        <v>0.63800000000000001</v>
      </c>
      <c r="N34" s="48">
        <v>0.63800000000000001</v>
      </c>
      <c r="O34" s="48" t="s">
        <v>241</v>
      </c>
      <c r="Q34" s="13">
        <f t="shared" si="1"/>
        <v>0.64</v>
      </c>
      <c r="R34" s="13">
        <f t="shared" si="2"/>
        <v>0.64</v>
      </c>
      <c r="S34" s="13">
        <f t="shared" si="3"/>
        <v>0.64</v>
      </c>
      <c r="T34" s="13">
        <f t="shared" si="4"/>
        <v>0.64</v>
      </c>
      <c r="U34" s="12" t="str">
        <f t="shared" si="5"/>
        <v>ND</v>
      </c>
    </row>
    <row r="35" spans="1:21" x14ac:dyDescent="0.2">
      <c r="A35" s="43" t="s">
        <v>228</v>
      </c>
      <c r="B35" s="19" t="s">
        <v>3</v>
      </c>
      <c r="C35" s="19" t="s">
        <v>726</v>
      </c>
      <c r="D35" s="43" t="s">
        <v>246</v>
      </c>
      <c r="E35" s="20" t="s">
        <v>193</v>
      </c>
      <c r="F35" s="20" t="s">
        <v>426</v>
      </c>
      <c r="G35" s="132">
        <v>13</v>
      </c>
      <c r="H35" s="42" t="s">
        <v>230</v>
      </c>
      <c r="I35" s="133">
        <v>13</v>
      </c>
      <c r="J35" s="43">
        <v>100</v>
      </c>
      <c r="K35" s="48">
        <v>39.189</v>
      </c>
      <c r="L35" s="48">
        <v>105.239</v>
      </c>
      <c r="M35" s="48">
        <v>124.8174076923077</v>
      </c>
      <c r="N35" s="48">
        <v>312.959</v>
      </c>
      <c r="O35" s="48">
        <v>83.924127474726262</v>
      </c>
      <c r="Q35" s="13">
        <f t="shared" si="1"/>
        <v>39</v>
      </c>
      <c r="R35" s="13">
        <f t="shared" si="2"/>
        <v>110</v>
      </c>
      <c r="S35" s="13">
        <f t="shared" si="3"/>
        <v>120</v>
      </c>
      <c r="T35" s="13">
        <f t="shared" si="4"/>
        <v>310</v>
      </c>
      <c r="U35" s="12">
        <f t="shared" si="5"/>
        <v>84</v>
      </c>
    </row>
    <row r="36" spans="1:21" x14ac:dyDescent="0.2">
      <c r="A36" s="43" t="s">
        <v>228</v>
      </c>
      <c r="B36" s="19" t="s">
        <v>3</v>
      </c>
      <c r="C36" s="19" t="s">
        <v>726</v>
      </c>
      <c r="D36" s="43" t="s">
        <v>246</v>
      </c>
      <c r="E36" s="20" t="s">
        <v>193</v>
      </c>
      <c r="F36" s="20" t="s">
        <v>427</v>
      </c>
      <c r="G36" s="132">
        <v>3</v>
      </c>
      <c r="H36" s="42" t="s">
        <v>230</v>
      </c>
      <c r="I36" s="133">
        <v>3</v>
      </c>
      <c r="J36" s="43">
        <v>100</v>
      </c>
      <c r="K36" s="48">
        <v>19.2623</v>
      </c>
      <c r="L36" s="48">
        <v>109.27800000000001</v>
      </c>
      <c r="M36" s="48">
        <v>392.27843333333334</v>
      </c>
      <c r="N36" s="48">
        <v>1048.2950000000001</v>
      </c>
      <c r="O36" s="48">
        <v>569.90701729972</v>
      </c>
      <c r="Q36" s="13">
        <f t="shared" si="1"/>
        <v>19</v>
      </c>
      <c r="R36" s="13">
        <f t="shared" si="2"/>
        <v>110</v>
      </c>
      <c r="S36" s="13">
        <f t="shared" si="3"/>
        <v>390</v>
      </c>
      <c r="T36" s="13">
        <f t="shared" si="4"/>
        <v>1000</v>
      </c>
      <c r="U36" s="12">
        <f t="shared" si="5"/>
        <v>570</v>
      </c>
    </row>
    <row r="37" spans="1:21" x14ac:dyDescent="0.2">
      <c r="A37" s="43" t="s">
        <v>228</v>
      </c>
      <c r="B37" s="19" t="s">
        <v>3</v>
      </c>
      <c r="C37" s="19" t="s">
        <v>746</v>
      </c>
      <c r="D37" s="43" t="s">
        <v>428</v>
      </c>
      <c r="E37" s="20" t="s">
        <v>193</v>
      </c>
      <c r="F37" s="20" t="s">
        <v>426</v>
      </c>
      <c r="G37" s="132">
        <v>13</v>
      </c>
      <c r="H37" s="145" t="s">
        <v>230</v>
      </c>
      <c r="I37" s="133">
        <v>13</v>
      </c>
      <c r="J37" s="43">
        <v>100</v>
      </c>
      <c r="K37" s="48">
        <v>5.0409099999999998E-2</v>
      </c>
      <c r="L37" s="48">
        <v>0.24656400000000001</v>
      </c>
      <c r="M37" s="48">
        <v>0.46329785384615385</v>
      </c>
      <c r="N37" s="48">
        <v>2.01084</v>
      </c>
      <c r="O37" s="48">
        <v>0.52034798521677883</v>
      </c>
      <c r="Q37" s="13">
        <f t="shared" ref="Q37:Q38" si="6">IF(OR(ISTEXT(K37),K37=0),K37,ROUND(K37,2-(1+INT(LOG10(ABS(K37))))))</f>
        <v>0.05</v>
      </c>
      <c r="R37" s="13">
        <f t="shared" ref="R37:R38" si="7">IF(OR(ISTEXT(L37),L37=0),L37,ROUND(L37,2-(1+INT(LOG10(ABS(L37))))))</f>
        <v>0.25</v>
      </c>
      <c r="S37" s="13">
        <f t="shared" ref="S37:S38" si="8">IF(OR(ISTEXT(M37),M37=0),M37,ROUND(M37,2-(1+INT(LOG10(ABS(M37))))))</f>
        <v>0.46</v>
      </c>
      <c r="T37" s="13">
        <f t="shared" ref="T37:T38" si="9">IF(OR(ISTEXT(N37),N37=0),N37,ROUND(N37,2-(1+INT(LOG10(ABS(N37))))))</f>
        <v>2</v>
      </c>
      <c r="U37" s="12">
        <f t="shared" ref="U37:U38" si="10">IF(OR(ISTEXT(O37),O37=0),O37,ROUND(O37,2-(1+INT(LOG10(ABS(O37))))))</f>
        <v>0.52</v>
      </c>
    </row>
    <row r="38" spans="1:21" x14ac:dyDescent="0.2">
      <c r="A38" s="43" t="s">
        <v>228</v>
      </c>
      <c r="B38" s="19" t="s">
        <v>3</v>
      </c>
      <c r="C38" s="19" t="s">
        <v>746</v>
      </c>
      <c r="D38" s="43" t="s">
        <v>428</v>
      </c>
      <c r="E38" s="20" t="s">
        <v>193</v>
      </c>
      <c r="F38" s="20" t="s">
        <v>427</v>
      </c>
      <c r="G38" s="132">
        <v>3</v>
      </c>
      <c r="H38" s="145" t="s">
        <v>230</v>
      </c>
      <c r="I38" s="133">
        <v>3</v>
      </c>
      <c r="J38" s="43">
        <v>100</v>
      </c>
      <c r="K38" s="48">
        <v>3.9175999999999996E-2</v>
      </c>
      <c r="L38" s="48">
        <v>0.31947099999999995</v>
      </c>
      <c r="M38" s="48">
        <v>1.0807023333333332</v>
      </c>
      <c r="N38" s="48">
        <v>2.8834599999999999</v>
      </c>
      <c r="O38" s="48">
        <v>1.5675116348213602</v>
      </c>
      <c r="Q38" s="13">
        <f t="shared" si="6"/>
        <v>3.9E-2</v>
      </c>
      <c r="R38" s="13">
        <f t="shared" si="7"/>
        <v>0.32</v>
      </c>
      <c r="S38" s="13">
        <f t="shared" si="8"/>
        <v>1.1000000000000001</v>
      </c>
      <c r="T38" s="13">
        <f t="shared" si="9"/>
        <v>2.9</v>
      </c>
      <c r="U38" s="12">
        <f t="shared" si="10"/>
        <v>1.6</v>
      </c>
    </row>
    <row r="39" spans="1:21" x14ac:dyDescent="0.2">
      <c r="A39" s="43" t="s">
        <v>228</v>
      </c>
      <c r="B39" s="19" t="s">
        <v>3</v>
      </c>
      <c r="C39" s="19" t="s">
        <v>19</v>
      </c>
      <c r="D39" s="43" t="s">
        <v>247</v>
      </c>
      <c r="E39" s="20" t="s">
        <v>193</v>
      </c>
      <c r="F39" s="20" t="s">
        <v>426</v>
      </c>
      <c r="G39" s="132">
        <v>13</v>
      </c>
      <c r="H39" s="42" t="s">
        <v>230</v>
      </c>
      <c r="I39" s="133">
        <v>13</v>
      </c>
      <c r="J39" s="43">
        <v>100</v>
      </c>
      <c r="K39" s="48">
        <v>5.57</v>
      </c>
      <c r="L39" s="48">
        <v>22.2</v>
      </c>
      <c r="M39" s="48">
        <v>28.639230769230767</v>
      </c>
      <c r="N39" s="48">
        <v>80.599999999999994</v>
      </c>
      <c r="O39" s="48">
        <v>22.939033131883328</v>
      </c>
      <c r="Q39" s="13">
        <f t="shared" si="1"/>
        <v>5.6</v>
      </c>
      <c r="R39" s="13">
        <f t="shared" si="2"/>
        <v>22</v>
      </c>
      <c r="S39" s="13">
        <f t="shared" si="3"/>
        <v>29</v>
      </c>
      <c r="T39" s="13">
        <f t="shared" si="4"/>
        <v>81</v>
      </c>
      <c r="U39" s="12">
        <f t="shared" si="5"/>
        <v>23</v>
      </c>
    </row>
    <row r="40" spans="1:21" x14ac:dyDescent="0.2">
      <c r="A40" s="43" t="s">
        <v>228</v>
      </c>
      <c r="B40" s="19" t="s">
        <v>3</v>
      </c>
      <c r="C40" s="19" t="s">
        <v>19</v>
      </c>
      <c r="D40" s="43" t="s">
        <v>247</v>
      </c>
      <c r="E40" s="20" t="s">
        <v>193</v>
      </c>
      <c r="F40" s="20" t="s">
        <v>427</v>
      </c>
      <c r="G40" s="132">
        <v>3</v>
      </c>
      <c r="H40" s="42" t="s">
        <v>230</v>
      </c>
      <c r="I40" s="133">
        <v>3</v>
      </c>
      <c r="J40" s="43">
        <v>100</v>
      </c>
      <c r="K40" s="48">
        <v>3.6</v>
      </c>
      <c r="L40" s="48">
        <v>22.1</v>
      </c>
      <c r="M40" s="48">
        <v>75.900000000000006</v>
      </c>
      <c r="N40" s="48">
        <v>202</v>
      </c>
      <c r="O40" s="48">
        <v>109.59685214457575</v>
      </c>
      <c r="Q40" s="13">
        <f t="shared" si="1"/>
        <v>3.6</v>
      </c>
      <c r="R40" s="13">
        <f t="shared" si="2"/>
        <v>22</v>
      </c>
      <c r="S40" s="13">
        <f t="shared" si="3"/>
        <v>76</v>
      </c>
      <c r="T40" s="13">
        <f t="shared" si="4"/>
        <v>200</v>
      </c>
      <c r="U40" s="12">
        <f t="shared" si="5"/>
        <v>110</v>
      </c>
    </row>
    <row r="41" spans="1:21" x14ac:dyDescent="0.2">
      <c r="A41" s="43" t="s">
        <v>228</v>
      </c>
      <c r="B41" s="19" t="s">
        <v>3</v>
      </c>
      <c r="C41" s="19" t="s">
        <v>20</v>
      </c>
      <c r="D41" s="43" t="s">
        <v>248</v>
      </c>
      <c r="E41" s="20" t="s">
        <v>193</v>
      </c>
      <c r="F41" s="20" t="s">
        <v>426</v>
      </c>
      <c r="G41" s="132">
        <v>11</v>
      </c>
      <c r="H41" s="42" t="s">
        <v>230</v>
      </c>
      <c r="I41" s="133">
        <v>13</v>
      </c>
      <c r="J41" s="43">
        <v>84.615384615384613</v>
      </c>
      <c r="K41" s="48">
        <v>1.66</v>
      </c>
      <c r="L41" s="48">
        <v>7.16</v>
      </c>
      <c r="M41" s="48">
        <v>8.9172727272727279</v>
      </c>
      <c r="N41" s="48">
        <v>26.6</v>
      </c>
      <c r="O41" s="48">
        <v>7.7254166113020615</v>
      </c>
      <c r="Q41" s="13">
        <f t="shared" si="1"/>
        <v>1.7</v>
      </c>
      <c r="R41" s="13">
        <f t="shared" si="2"/>
        <v>7.2</v>
      </c>
      <c r="S41" s="13">
        <f t="shared" si="3"/>
        <v>8.9</v>
      </c>
      <c r="T41" s="13">
        <f t="shared" si="4"/>
        <v>27</v>
      </c>
      <c r="U41" s="12">
        <f t="shared" si="5"/>
        <v>7.7</v>
      </c>
    </row>
    <row r="42" spans="1:21" x14ac:dyDescent="0.2">
      <c r="A42" s="43" t="s">
        <v>228</v>
      </c>
      <c r="B42" s="19" t="s">
        <v>3</v>
      </c>
      <c r="C42" s="19" t="s">
        <v>20</v>
      </c>
      <c r="D42" s="43" t="s">
        <v>248</v>
      </c>
      <c r="E42" s="20" t="s">
        <v>193</v>
      </c>
      <c r="F42" s="20" t="s">
        <v>427</v>
      </c>
      <c r="G42" s="132">
        <v>2</v>
      </c>
      <c r="H42" s="42" t="s">
        <v>230</v>
      </c>
      <c r="I42" s="133">
        <v>3</v>
      </c>
      <c r="J42" s="43">
        <v>66.666666666666671</v>
      </c>
      <c r="K42" s="48">
        <v>3.23</v>
      </c>
      <c r="L42" s="48">
        <v>20.814999999999998</v>
      </c>
      <c r="M42" s="48">
        <v>20.814999999999998</v>
      </c>
      <c r="N42" s="48">
        <v>38.4</v>
      </c>
      <c r="O42" s="48">
        <v>24.868945494330877</v>
      </c>
      <c r="Q42" s="13">
        <f t="shared" si="1"/>
        <v>3.2</v>
      </c>
      <c r="R42" s="13">
        <f t="shared" si="2"/>
        <v>21</v>
      </c>
      <c r="S42" s="13">
        <f t="shared" si="3"/>
        <v>21</v>
      </c>
      <c r="T42" s="13">
        <f t="shared" si="4"/>
        <v>38</v>
      </c>
      <c r="U42" s="12">
        <f t="shared" si="5"/>
        <v>25</v>
      </c>
    </row>
    <row r="43" spans="1:21" x14ac:dyDescent="0.2">
      <c r="A43" s="43" t="s">
        <v>228</v>
      </c>
      <c r="B43" s="19" t="s">
        <v>3</v>
      </c>
      <c r="C43" s="19" t="s">
        <v>21</v>
      </c>
      <c r="D43" s="43" t="s">
        <v>249</v>
      </c>
      <c r="E43" s="20" t="s">
        <v>193</v>
      </c>
      <c r="F43" s="20" t="s">
        <v>426</v>
      </c>
      <c r="G43" s="132">
        <v>13</v>
      </c>
      <c r="H43" s="42" t="s">
        <v>230</v>
      </c>
      <c r="I43" s="133">
        <v>13</v>
      </c>
      <c r="J43" s="43">
        <v>100</v>
      </c>
      <c r="K43" s="48">
        <v>0.77200000000000002</v>
      </c>
      <c r="L43" s="48">
        <v>5.21</v>
      </c>
      <c r="M43" s="48">
        <v>4.7663076923076924</v>
      </c>
      <c r="N43" s="48">
        <v>14.1</v>
      </c>
      <c r="O43" s="48">
        <v>3.8197222277851433</v>
      </c>
      <c r="Q43" s="13">
        <f t="shared" si="1"/>
        <v>0.77</v>
      </c>
      <c r="R43" s="13">
        <f t="shared" si="2"/>
        <v>5.2</v>
      </c>
      <c r="S43" s="13">
        <f t="shared" si="3"/>
        <v>4.8</v>
      </c>
      <c r="T43" s="13">
        <f t="shared" si="4"/>
        <v>14</v>
      </c>
      <c r="U43" s="12">
        <f t="shared" si="5"/>
        <v>3.8</v>
      </c>
    </row>
    <row r="44" spans="1:21" x14ac:dyDescent="0.2">
      <c r="A44" s="43" t="s">
        <v>228</v>
      </c>
      <c r="B44" s="19" t="s">
        <v>3</v>
      </c>
      <c r="C44" s="19" t="s">
        <v>21</v>
      </c>
      <c r="D44" s="43" t="s">
        <v>249</v>
      </c>
      <c r="E44" s="20" t="s">
        <v>193</v>
      </c>
      <c r="F44" s="20" t="s">
        <v>427</v>
      </c>
      <c r="G44" s="132">
        <v>3</v>
      </c>
      <c r="H44" s="42" t="s">
        <v>230</v>
      </c>
      <c r="I44" s="133">
        <v>3</v>
      </c>
      <c r="J44" s="43">
        <v>100</v>
      </c>
      <c r="K44" s="48">
        <v>0.77900000000000003</v>
      </c>
      <c r="L44" s="48">
        <v>4.3499999999999996</v>
      </c>
      <c r="M44" s="48">
        <v>6.4763333333333337</v>
      </c>
      <c r="N44" s="48">
        <v>14.3</v>
      </c>
      <c r="O44" s="48">
        <v>7.0068060008347128</v>
      </c>
      <c r="Q44" s="13">
        <f t="shared" si="1"/>
        <v>0.78</v>
      </c>
      <c r="R44" s="13">
        <f t="shared" si="2"/>
        <v>4.4000000000000004</v>
      </c>
      <c r="S44" s="13">
        <f t="shared" si="3"/>
        <v>6.5</v>
      </c>
      <c r="T44" s="13">
        <f t="shared" si="4"/>
        <v>14</v>
      </c>
      <c r="U44" s="12">
        <f t="shared" si="5"/>
        <v>7</v>
      </c>
    </row>
    <row r="45" spans="1:21" x14ac:dyDescent="0.2">
      <c r="A45" s="43" t="s">
        <v>228</v>
      </c>
      <c r="B45" s="19" t="s">
        <v>3</v>
      </c>
      <c r="C45" s="19" t="s">
        <v>22</v>
      </c>
      <c r="D45" s="43" t="s">
        <v>250</v>
      </c>
      <c r="E45" s="20" t="s">
        <v>193</v>
      </c>
      <c r="F45" s="20" t="s">
        <v>426</v>
      </c>
      <c r="G45" s="132">
        <v>12</v>
      </c>
      <c r="H45" s="42" t="s">
        <v>230</v>
      </c>
      <c r="I45" s="133">
        <v>13</v>
      </c>
      <c r="J45" s="43">
        <v>92.307692307692307</v>
      </c>
      <c r="K45" s="48">
        <v>0.60399999999999998</v>
      </c>
      <c r="L45" s="48">
        <v>1.895</v>
      </c>
      <c r="M45" s="48">
        <v>2.5396666666666667</v>
      </c>
      <c r="N45" s="48">
        <v>7.79</v>
      </c>
      <c r="O45" s="48">
        <v>2.0891070007556003</v>
      </c>
      <c r="Q45" s="13">
        <f t="shared" si="1"/>
        <v>0.6</v>
      </c>
      <c r="R45" s="13">
        <f t="shared" si="2"/>
        <v>1.9</v>
      </c>
      <c r="S45" s="13">
        <f t="shared" si="3"/>
        <v>2.5</v>
      </c>
      <c r="T45" s="13">
        <f t="shared" si="4"/>
        <v>7.8</v>
      </c>
      <c r="U45" s="12">
        <f t="shared" si="5"/>
        <v>2.1</v>
      </c>
    </row>
    <row r="46" spans="1:21" x14ac:dyDescent="0.2">
      <c r="A46" s="43" t="s">
        <v>228</v>
      </c>
      <c r="B46" s="19" t="s">
        <v>3</v>
      </c>
      <c r="C46" s="19" t="s">
        <v>22</v>
      </c>
      <c r="D46" s="43" t="s">
        <v>250</v>
      </c>
      <c r="E46" s="20" t="s">
        <v>193</v>
      </c>
      <c r="F46" s="20" t="s">
        <v>427</v>
      </c>
      <c r="G46" s="132">
        <v>3</v>
      </c>
      <c r="H46" s="42" t="s">
        <v>230</v>
      </c>
      <c r="I46" s="133">
        <v>3</v>
      </c>
      <c r="J46" s="43">
        <v>100</v>
      </c>
      <c r="K46" s="48">
        <v>0.19500000000000001</v>
      </c>
      <c r="L46" s="48">
        <v>3.51</v>
      </c>
      <c r="M46" s="48">
        <v>7.7683333333333335</v>
      </c>
      <c r="N46" s="48">
        <v>19.600000000000001</v>
      </c>
      <c r="O46" s="48">
        <v>10.379718605691261</v>
      </c>
      <c r="Q46" s="13">
        <f t="shared" si="1"/>
        <v>0.2</v>
      </c>
      <c r="R46" s="13">
        <f t="shared" si="2"/>
        <v>3.5</v>
      </c>
      <c r="S46" s="13">
        <f t="shared" si="3"/>
        <v>7.8</v>
      </c>
      <c r="T46" s="13">
        <f t="shared" si="4"/>
        <v>20</v>
      </c>
      <c r="U46" s="12">
        <f t="shared" si="5"/>
        <v>10</v>
      </c>
    </row>
    <row r="47" spans="1:21" x14ac:dyDescent="0.2">
      <c r="A47" s="43" t="s">
        <v>228</v>
      </c>
      <c r="B47" s="19" t="s">
        <v>3</v>
      </c>
      <c r="C47" s="19" t="s">
        <v>24</v>
      </c>
      <c r="D47" s="43" t="s">
        <v>251</v>
      </c>
      <c r="E47" s="20" t="s">
        <v>193</v>
      </c>
      <c r="F47" s="20" t="s">
        <v>426</v>
      </c>
      <c r="G47" s="132">
        <v>13</v>
      </c>
      <c r="H47" s="42" t="s">
        <v>230</v>
      </c>
      <c r="I47" s="133">
        <v>13</v>
      </c>
      <c r="J47" s="43">
        <v>100</v>
      </c>
      <c r="K47" s="48">
        <v>31.9</v>
      </c>
      <c r="L47" s="48">
        <v>99.1</v>
      </c>
      <c r="M47" s="48">
        <v>102.33076923076923</v>
      </c>
      <c r="N47" s="48">
        <v>242</v>
      </c>
      <c r="O47" s="48">
        <v>66.081293175090849</v>
      </c>
      <c r="Q47" s="13">
        <f t="shared" si="1"/>
        <v>32</v>
      </c>
      <c r="R47" s="13">
        <f t="shared" si="2"/>
        <v>99</v>
      </c>
      <c r="S47" s="13">
        <f t="shared" si="3"/>
        <v>100</v>
      </c>
      <c r="T47" s="13">
        <f t="shared" si="4"/>
        <v>240</v>
      </c>
      <c r="U47" s="12">
        <f t="shared" si="5"/>
        <v>66</v>
      </c>
    </row>
    <row r="48" spans="1:21" x14ac:dyDescent="0.2">
      <c r="A48" s="43" t="s">
        <v>228</v>
      </c>
      <c r="B48" s="19" t="s">
        <v>3</v>
      </c>
      <c r="C48" s="19" t="s">
        <v>24</v>
      </c>
      <c r="D48" s="43" t="s">
        <v>251</v>
      </c>
      <c r="E48" s="20" t="s">
        <v>193</v>
      </c>
      <c r="F48" s="20" t="s">
        <v>427</v>
      </c>
      <c r="G48" s="132">
        <v>3</v>
      </c>
      <c r="H48" s="42" t="s">
        <v>230</v>
      </c>
      <c r="I48" s="133">
        <v>3</v>
      </c>
      <c r="J48" s="43">
        <v>100</v>
      </c>
      <c r="K48" s="48">
        <v>16.899999999999999</v>
      </c>
      <c r="L48" s="48">
        <v>90.2</v>
      </c>
      <c r="M48" s="48">
        <v>321.36666666666667</v>
      </c>
      <c r="N48" s="48">
        <v>857</v>
      </c>
      <c r="O48" s="48">
        <v>465.31765852300657</v>
      </c>
      <c r="Q48" s="13">
        <f t="shared" si="1"/>
        <v>17</v>
      </c>
      <c r="R48" s="13">
        <f t="shared" si="2"/>
        <v>90</v>
      </c>
      <c r="S48" s="13">
        <f t="shared" si="3"/>
        <v>320</v>
      </c>
      <c r="T48" s="13">
        <f t="shared" si="4"/>
        <v>860</v>
      </c>
      <c r="U48" s="12">
        <f t="shared" si="5"/>
        <v>470</v>
      </c>
    </row>
    <row r="49" spans="1:21" x14ac:dyDescent="0.2">
      <c r="A49" s="43" t="s">
        <v>228</v>
      </c>
      <c r="B49" s="19" t="s">
        <v>3</v>
      </c>
      <c r="C49" s="19" t="s">
        <v>23</v>
      </c>
      <c r="D49" s="43" t="s">
        <v>252</v>
      </c>
      <c r="E49" s="20" t="s">
        <v>193</v>
      </c>
      <c r="F49" s="20" t="s">
        <v>426</v>
      </c>
      <c r="G49" s="132">
        <v>13</v>
      </c>
      <c r="H49" s="42" t="s">
        <v>230</v>
      </c>
      <c r="I49" s="133">
        <v>13</v>
      </c>
      <c r="J49" s="43">
        <v>100</v>
      </c>
      <c r="K49" s="48">
        <v>0.29699999999999999</v>
      </c>
      <c r="L49" s="48">
        <v>4.88</v>
      </c>
      <c r="M49" s="48">
        <v>6.008230769230769</v>
      </c>
      <c r="N49" s="48">
        <v>20.100000000000001</v>
      </c>
      <c r="O49" s="48">
        <v>5.4206674581925514</v>
      </c>
      <c r="Q49" s="13">
        <f t="shared" si="1"/>
        <v>0.3</v>
      </c>
      <c r="R49" s="13">
        <f t="shared" si="2"/>
        <v>4.9000000000000004</v>
      </c>
      <c r="S49" s="13">
        <f t="shared" si="3"/>
        <v>6</v>
      </c>
      <c r="T49" s="13">
        <f t="shared" si="4"/>
        <v>20</v>
      </c>
      <c r="U49" s="12">
        <f t="shared" si="5"/>
        <v>5.4</v>
      </c>
    </row>
    <row r="50" spans="1:21" x14ac:dyDescent="0.2">
      <c r="A50" s="43" t="s">
        <v>228</v>
      </c>
      <c r="B50" s="19" t="s">
        <v>3</v>
      </c>
      <c r="C50" s="19" t="s">
        <v>23</v>
      </c>
      <c r="D50" s="43" t="s">
        <v>252</v>
      </c>
      <c r="E50" s="20" t="s">
        <v>193</v>
      </c>
      <c r="F50" s="20" t="s">
        <v>427</v>
      </c>
      <c r="G50" s="132">
        <v>3</v>
      </c>
      <c r="H50" s="42" t="s">
        <v>230</v>
      </c>
      <c r="I50" s="133">
        <v>3</v>
      </c>
      <c r="J50" s="43">
        <v>100</v>
      </c>
      <c r="K50" s="48">
        <v>0.62</v>
      </c>
      <c r="L50" s="48">
        <v>5.37</v>
      </c>
      <c r="M50" s="48">
        <v>14.73</v>
      </c>
      <c r="N50" s="48">
        <v>38.200000000000003</v>
      </c>
      <c r="O50" s="48">
        <v>20.463902364896096</v>
      </c>
      <c r="Q50" s="13">
        <f t="shared" si="1"/>
        <v>0.62</v>
      </c>
      <c r="R50" s="13">
        <f t="shared" si="2"/>
        <v>5.4</v>
      </c>
      <c r="S50" s="13">
        <f t="shared" si="3"/>
        <v>15</v>
      </c>
      <c r="T50" s="13">
        <f t="shared" si="4"/>
        <v>38</v>
      </c>
      <c r="U50" s="12">
        <f t="shared" si="5"/>
        <v>20</v>
      </c>
    </row>
    <row r="51" spans="1:21" x14ac:dyDescent="0.2">
      <c r="A51" s="43" t="s">
        <v>228</v>
      </c>
      <c r="B51" s="19" t="s">
        <v>3</v>
      </c>
      <c r="C51" s="19" t="s">
        <v>25</v>
      </c>
      <c r="D51" s="43" t="s">
        <v>253</v>
      </c>
      <c r="E51" s="20" t="s">
        <v>193</v>
      </c>
      <c r="F51" s="20" t="s">
        <v>426</v>
      </c>
      <c r="G51" s="132">
        <v>4</v>
      </c>
      <c r="H51" s="42" t="s">
        <v>230</v>
      </c>
      <c r="I51" s="133">
        <v>13</v>
      </c>
      <c r="J51" s="43">
        <v>30.76923076923077</v>
      </c>
      <c r="K51" s="48">
        <v>0.21199999999999999</v>
      </c>
      <c r="L51" s="48">
        <v>0.32599999999999996</v>
      </c>
      <c r="M51" s="48">
        <v>0.37274999999999997</v>
      </c>
      <c r="N51" s="48">
        <v>0.627</v>
      </c>
      <c r="O51" s="48">
        <v>0.17960767429780575</v>
      </c>
      <c r="Q51" s="13">
        <f t="shared" si="1"/>
        <v>0.21</v>
      </c>
      <c r="R51" s="13">
        <f t="shared" si="2"/>
        <v>0.33</v>
      </c>
      <c r="S51" s="13">
        <f t="shared" si="3"/>
        <v>0.37</v>
      </c>
      <c r="T51" s="13">
        <f t="shared" si="4"/>
        <v>0.63</v>
      </c>
      <c r="U51" s="12">
        <f t="shared" si="5"/>
        <v>0.18</v>
      </c>
    </row>
    <row r="52" spans="1:21" x14ac:dyDescent="0.2">
      <c r="A52" s="43" t="s">
        <v>228</v>
      </c>
      <c r="B52" s="19" t="s">
        <v>3</v>
      </c>
      <c r="C52" s="19" t="s">
        <v>25</v>
      </c>
      <c r="D52" s="43" t="s">
        <v>253</v>
      </c>
      <c r="E52" s="20" t="s">
        <v>193</v>
      </c>
      <c r="F52" s="20" t="s">
        <v>427</v>
      </c>
      <c r="G52" s="132">
        <v>1</v>
      </c>
      <c r="H52" s="42" t="s">
        <v>230</v>
      </c>
      <c r="I52" s="133">
        <v>3</v>
      </c>
      <c r="J52" s="43">
        <v>33.333333333333336</v>
      </c>
      <c r="K52" s="48">
        <v>0.161</v>
      </c>
      <c r="L52" s="48">
        <v>0.161</v>
      </c>
      <c r="M52" s="48">
        <v>0.161</v>
      </c>
      <c r="N52" s="48">
        <v>0.161</v>
      </c>
      <c r="O52" s="48" t="s">
        <v>241</v>
      </c>
      <c r="Q52" s="13">
        <f t="shared" si="1"/>
        <v>0.16</v>
      </c>
      <c r="R52" s="13">
        <f t="shared" si="2"/>
        <v>0.16</v>
      </c>
      <c r="S52" s="13">
        <f t="shared" si="3"/>
        <v>0.16</v>
      </c>
      <c r="T52" s="13">
        <f t="shared" si="4"/>
        <v>0.16</v>
      </c>
      <c r="U52" s="12" t="str">
        <f t="shared" si="5"/>
        <v>ND</v>
      </c>
    </row>
    <row r="53" spans="1:21" x14ac:dyDescent="0.2">
      <c r="A53" s="43" t="s">
        <v>228</v>
      </c>
      <c r="B53" s="19" t="s">
        <v>3</v>
      </c>
      <c r="C53" s="19" t="s">
        <v>26</v>
      </c>
      <c r="D53" s="43" t="s">
        <v>254</v>
      </c>
      <c r="E53" s="20" t="s">
        <v>193</v>
      </c>
      <c r="F53" s="20" t="s">
        <v>426</v>
      </c>
      <c r="G53" s="132">
        <v>10</v>
      </c>
      <c r="H53" s="42" t="s">
        <v>230</v>
      </c>
      <c r="I53" s="133">
        <v>13</v>
      </c>
      <c r="J53" s="43">
        <v>76.92307692307692</v>
      </c>
      <c r="K53" s="48">
        <v>0.54500000000000004</v>
      </c>
      <c r="L53" s="48">
        <v>1.6850000000000001</v>
      </c>
      <c r="M53" s="48">
        <v>2.2242000000000002</v>
      </c>
      <c r="N53" s="48">
        <v>7.49</v>
      </c>
      <c r="O53" s="48">
        <v>2.0248052197131896</v>
      </c>
      <c r="Q53" s="13">
        <f t="shared" si="1"/>
        <v>0.55000000000000004</v>
      </c>
      <c r="R53" s="13">
        <f t="shared" si="2"/>
        <v>1.7</v>
      </c>
      <c r="S53" s="13">
        <f t="shared" si="3"/>
        <v>2.2000000000000002</v>
      </c>
      <c r="T53" s="13">
        <f t="shared" si="4"/>
        <v>7.5</v>
      </c>
      <c r="U53" s="12">
        <f t="shared" si="5"/>
        <v>2</v>
      </c>
    </row>
    <row r="54" spans="1:21" x14ac:dyDescent="0.2">
      <c r="A54" s="43" t="s">
        <v>228</v>
      </c>
      <c r="B54" s="19" t="s">
        <v>3</v>
      </c>
      <c r="C54" s="19" t="s">
        <v>26</v>
      </c>
      <c r="D54" s="43" t="s">
        <v>254</v>
      </c>
      <c r="E54" s="20" t="s">
        <v>193</v>
      </c>
      <c r="F54" s="20" t="s">
        <v>427</v>
      </c>
      <c r="G54" s="132">
        <v>3</v>
      </c>
      <c r="H54" s="42" t="s">
        <v>230</v>
      </c>
      <c r="I54" s="133">
        <v>3</v>
      </c>
      <c r="J54" s="43">
        <v>100</v>
      </c>
      <c r="K54" s="48">
        <v>0.154</v>
      </c>
      <c r="L54" s="48">
        <v>1.64</v>
      </c>
      <c r="M54" s="48">
        <v>2.298</v>
      </c>
      <c r="N54" s="48">
        <v>5.0999999999999996</v>
      </c>
      <c r="O54" s="48">
        <v>2.5378045630032267</v>
      </c>
      <c r="Q54" s="13">
        <f t="shared" si="1"/>
        <v>0.15</v>
      </c>
      <c r="R54" s="13">
        <f t="shared" si="2"/>
        <v>1.6</v>
      </c>
      <c r="S54" s="13">
        <f t="shared" si="3"/>
        <v>2.2999999999999998</v>
      </c>
      <c r="T54" s="13">
        <f t="shared" si="4"/>
        <v>5.0999999999999996</v>
      </c>
      <c r="U54" s="12">
        <f t="shared" si="5"/>
        <v>2.5</v>
      </c>
    </row>
    <row r="55" spans="1:21" x14ac:dyDescent="0.2">
      <c r="A55" s="43" t="s">
        <v>228</v>
      </c>
      <c r="B55" s="19" t="s">
        <v>3</v>
      </c>
      <c r="C55" s="19" t="s">
        <v>27</v>
      </c>
      <c r="D55" s="43" t="s">
        <v>255</v>
      </c>
      <c r="E55" s="20" t="s">
        <v>193</v>
      </c>
      <c r="F55" s="20" t="s">
        <v>426</v>
      </c>
      <c r="G55" s="132">
        <v>2</v>
      </c>
      <c r="H55" s="42" t="s">
        <v>230</v>
      </c>
      <c r="I55" s="133">
        <v>13</v>
      </c>
      <c r="J55" s="43">
        <v>15.384615384615385</v>
      </c>
      <c r="K55" s="48">
        <v>0.29099999999999998</v>
      </c>
      <c r="L55" s="48">
        <v>0.66049999999999998</v>
      </c>
      <c r="M55" s="48">
        <v>0.66049999999999998</v>
      </c>
      <c r="N55" s="48">
        <v>1.03</v>
      </c>
      <c r="O55" s="48">
        <v>0.52255191129685863</v>
      </c>
      <c r="Q55" s="13">
        <f t="shared" si="1"/>
        <v>0.28999999999999998</v>
      </c>
      <c r="R55" s="13">
        <f t="shared" si="2"/>
        <v>0.66</v>
      </c>
      <c r="S55" s="13">
        <f t="shared" si="3"/>
        <v>0.66</v>
      </c>
      <c r="T55" s="13">
        <f t="shared" si="4"/>
        <v>1</v>
      </c>
      <c r="U55" s="12">
        <f t="shared" si="5"/>
        <v>0.52</v>
      </c>
    </row>
    <row r="56" spans="1:21" x14ac:dyDescent="0.2">
      <c r="A56" s="43" t="s">
        <v>228</v>
      </c>
      <c r="B56" s="19" t="s">
        <v>3</v>
      </c>
      <c r="C56" s="19" t="s">
        <v>27</v>
      </c>
      <c r="D56" s="43" t="s">
        <v>255</v>
      </c>
      <c r="E56" s="20" t="s">
        <v>193</v>
      </c>
      <c r="F56" s="20" t="s">
        <v>427</v>
      </c>
      <c r="G56" s="132">
        <v>0</v>
      </c>
      <c r="H56" s="42" t="s">
        <v>230</v>
      </c>
      <c r="I56" s="133">
        <v>3</v>
      </c>
      <c r="J56" s="43">
        <v>0</v>
      </c>
      <c r="K56" s="48" t="s">
        <v>241</v>
      </c>
      <c r="L56" s="48" t="s">
        <v>241</v>
      </c>
      <c r="M56" s="48" t="s">
        <v>241</v>
      </c>
      <c r="N56" s="48" t="s">
        <v>241</v>
      </c>
      <c r="O56" s="48" t="s">
        <v>241</v>
      </c>
      <c r="Q56" s="13" t="str">
        <f t="shared" si="1"/>
        <v>ND</v>
      </c>
      <c r="R56" s="13" t="str">
        <f t="shared" si="2"/>
        <v>ND</v>
      </c>
      <c r="S56" s="13" t="str">
        <f t="shared" si="3"/>
        <v>ND</v>
      </c>
      <c r="T56" s="13" t="str">
        <f t="shared" si="4"/>
        <v>ND</v>
      </c>
      <c r="U56" s="12" t="str">
        <f t="shared" si="5"/>
        <v>ND</v>
      </c>
    </row>
    <row r="57" spans="1:21" x14ac:dyDescent="0.2">
      <c r="A57" s="43" t="s">
        <v>228</v>
      </c>
      <c r="B57" s="19" t="s">
        <v>3</v>
      </c>
      <c r="C57" s="19" t="s">
        <v>28</v>
      </c>
      <c r="D57" s="43" t="s">
        <v>256</v>
      </c>
      <c r="E57" s="20" t="s">
        <v>193</v>
      </c>
      <c r="F57" s="20" t="s">
        <v>426</v>
      </c>
      <c r="G57" s="132">
        <v>8</v>
      </c>
      <c r="H57" s="42" t="s">
        <v>230</v>
      </c>
      <c r="I57" s="133">
        <v>13</v>
      </c>
      <c r="J57" s="43">
        <v>61.53846153846154</v>
      </c>
      <c r="K57" s="48">
        <v>0.51700000000000002</v>
      </c>
      <c r="L57" s="48">
        <v>1.29</v>
      </c>
      <c r="M57" s="48">
        <v>2.1062500000000002</v>
      </c>
      <c r="N57" s="48">
        <v>6.19</v>
      </c>
      <c r="O57" s="48">
        <v>2.0057618965655633</v>
      </c>
      <c r="Q57" s="13">
        <f t="shared" si="1"/>
        <v>0.52</v>
      </c>
      <c r="R57" s="13">
        <f t="shared" si="2"/>
        <v>1.3</v>
      </c>
      <c r="S57" s="13">
        <f t="shared" si="3"/>
        <v>2.1</v>
      </c>
      <c r="T57" s="13">
        <f t="shared" si="4"/>
        <v>6.2</v>
      </c>
      <c r="U57" s="12">
        <f t="shared" si="5"/>
        <v>2</v>
      </c>
    </row>
    <row r="58" spans="1:21" x14ac:dyDescent="0.2">
      <c r="A58" s="43" t="s">
        <v>228</v>
      </c>
      <c r="B58" s="19" t="s">
        <v>3</v>
      </c>
      <c r="C58" s="19" t="s">
        <v>28</v>
      </c>
      <c r="D58" s="43" t="s">
        <v>256</v>
      </c>
      <c r="E58" s="20" t="s">
        <v>193</v>
      </c>
      <c r="F58" s="20" t="s">
        <v>427</v>
      </c>
      <c r="G58" s="132">
        <v>2</v>
      </c>
      <c r="H58" s="42" t="s">
        <v>230</v>
      </c>
      <c r="I58" s="133">
        <v>3</v>
      </c>
      <c r="J58" s="43">
        <v>66.666666666666671</v>
      </c>
      <c r="K58" s="48">
        <v>0.35499999999999998</v>
      </c>
      <c r="L58" s="48">
        <v>0.8125</v>
      </c>
      <c r="M58" s="48">
        <v>0.8125</v>
      </c>
      <c r="N58" s="48">
        <v>1.27</v>
      </c>
      <c r="O58" s="48">
        <v>0.647002704785691</v>
      </c>
      <c r="Q58" s="13">
        <f t="shared" si="1"/>
        <v>0.36</v>
      </c>
      <c r="R58" s="13">
        <f t="shared" si="2"/>
        <v>0.81</v>
      </c>
      <c r="S58" s="13">
        <f t="shared" si="3"/>
        <v>0.81</v>
      </c>
      <c r="T58" s="13">
        <f t="shared" si="4"/>
        <v>1.3</v>
      </c>
      <c r="U58" s="12">
        <f t="shared" si="5"/>
        <v>0.65</v>
      </c>
    </row>
    <row r="59" spans="1:21" x14ac:dyDescent="0.2">
      <c r="A59" s="43" t="s">
        <v>228</v>
      </c>
      <c r="B59" s="19" t="s">
        <v>3</v>
      </c>
      <c r="C59" s="19" t="s">
        <v>428</v>
      </c>
      <c r="D59" s="43" t="s">
        <v>428</v>
      </c>
      <c r="E59" s="20" t="s">
        <v>193</v>
      </c>
      <c r="F59" s="20" t="s">
        <v>426</v>
      </c>
      <c r="G59" s="132">
        <v>13</v>
      </c>
      <c r="H59" s="42" t="s">
        <v>230</v>
      </c>
      <c r="I59" s="133">
        <v>13</v>
      </c>
      <c r="J59" s="43">
        <v>100</v>
      </c>
      <c r="K59" s="48">
        <v>5.0409099999999998E-2</v>
      </c>
      <c r="L59" s="48">
        <v>0.24656400000000001</v>
      </c>
      <c r="M59" s="48">
        <v>0.46329785384615385</v>
      </c>
      <c r="N59" s="48">
        <v>2.01084</v>
      </c>
      <c r="O59" s="48">
        <v>0.52034798521677883</v>
      </c>
      <c r="Q59" s="13">
        <f t="shared" si="1"/>
        <v>0.05</v>
      </c>
      <c r="R59" s="13">
        <f t="shared" si="2"/>
        <v>0.25</v>
      </c>
      <c r="S59" s="13">
        <f t="shared" si="3"/>
        <v>0.46</v>
      </c>
      <c r="T59" s="13">
        <f t="shared" si="4"/>
        <v>2</v>
      </c>
      <c r="U59" s="12">
        <f t="shared" si="5"/>
        <v>0.52</v>
      </c>
    </row>
    <row r="60" spans="1:21" x14ac:dyDescent="0.2">
      <c r="A60" s="43" t="s">
        <v>228</v>
      </c>
      <c r="B60" s="19" t="s">
        <v>3</v>
      </c>
      <c r="C60" s="19" t="s">
        <v>428</v>
      </c>
      <c r="D60" s="43" t="s">
        <v>428</v>
      </c>
      <c r="E60" s="20" t="s">
        <v>193</v>
      </c>
      <c r="F60" s="20" t="s">
        <v>427</v>
      </c>
      <c r="G60" s="132">
        <v>3</v>
      </c>
      <c r="H60" s="42" t="s">
        <v>230</v>
      </c>
      <c r="I60" s="133">
        <v>3</v>
      </c>
      <c r="J60" s="43">
        <v>100</v>
      </c>
      <c r="K60" s="48">
        <v>3.9175999999999996E-2</v>
      </c>
      <c r="L60" s="48">
        <v>0.31947099999999995</v>
      </c>
      <c r="M60" s="48">
        <v>1.0807023333333332</v>
      </c>
      <c r="N60" s="48">
        <v>2.8834599999999999</v>
      </c>
      <c r="O60" s="48">
        <v>1.5675116348213602</v>
      </c>
      <c r="Q60" s="13">
        <f t="shared" si="1"/>
        <v>3.9E-2</v>
      </c>
      <c r="R60" s="13">
        <f t="shared" si="2"/>
        <v>0.32</v>
      </c>
      <c r="S60" s="13">
        <f t="shared" si="3"/>
        <v>1.1000000000000001</v>
      </c>
      <c r="T60" s="13">
        <f t="shared" si="4"/>
        <v>2.9</v>
      </c>
      <c r="U60" s="12">
        <f t="shared" si="5"/>
        <v>1.6</v>
      </c>
    </row>
    <row r="61" spans="1:21" x14ac:dyDescent="0.2">
      <c r="A61" s="43" t="s">
        <v>228</v>
      </c>
      <c r="B61" s="19" t="s">
        <v>29</v>
      </c>
      <c r="C61" s="19" t="s">
        <v>30</v>
      </c>
      <c r="D61" s="43" t="s">
        <v>257</v>
      </c>
      <c r="E61" s="20" t="s">
        <v>196</v>
      </c>
      <c r="F61" s="20" t="s">
        <v>426</v>
      </c>
      <c r="G61" s="132">
        <v>21</v>
      </c>
      <c r="H61" s="42" t="s">
        <v>230</v>
      </c>
      <c r="I61" s="133">
        <v>21</v>
      </c>
      <c r="J61" s="43">
        <v>100</v>
      </c>
      <c r="K61" s="48">
        <v>23600</v>
      </c>
      <c r="L61" s="48">
        <v>57570</v>
      </c>
      <c r="M61" s="48">
        <v>52925.714285714283</v>
      </c>
      <c r="N61" s="48">
        <v>89880</v>
      </c>
      <c r="O61" s="48">
        <v>16798.281629806239</v>
      </c>
      <c r="Q61" s="13">
        <f t="shared" si="1"/>
        <v>24000</v>
      </c>
      <c r="R61" s="13">
        <f t="shared" si="2"/>
        <v>58000</v>
      </c>
      <c r="S61" s="13">
        <f t="shared" si="3"/>
        <v>53000</v>
      </c>
      <c r="T61" s="13">
        <f t="shared" si="4"/>
        <v>90000</v>
      </c>
      <c r="U61" s="12">
        <f t="shared" si="5"/>
        <v>17000</v>
      </c>
    </row>
    <row r="62" spans="1:21" x14ac:dyDescent="0.2">
      <c r="A62" s="43" t="s">
        <v>228</v>
      </c>
      <c r="B62" s="19" t="s">
        <v>29</v>
      </c>
      <c r="C62" s="19" t="s">
        <v>30</v>
      </c>
      <c r="D62" s="43" t="s">
        <v>257</v>
      </c>
      <c r="E62" s="20" t="s">
        <v>196</v>
      </c>
      <c r="F62" s="20" t="s">
        <v>429</v>
      </c>
      <c r="G62" s="132">
        <v>17</v>
      </c>
      <c r="H62" s="42" t="s">
        <v>230</v>
      </c>
      <c r="I62" s="133">
        <v>17</v>
      </c>
      <c r="J62" s="43">
        <v>100</v>
      </c>
      <c r="K62" s="48">
        <v>6731</v>
      </c>
      <c r="L62" s="48">
        <v>46780</v>
      </c>
      <c r="M62" s="48">
        <v>42771.823529411762</v>
      </c>
      <c r="N62" s="48">
        <v>69720</v>
      </c>
      <c r="O62" s="48">
        <v>17604.349186476953</v>
      </c>
      <c r="Q62" s="13">
        <f t="shared" si="1"/>
        <v>6700</v>
      </c>
      <c r="R62" s="13">
        <f t="shared" si="2"/>
        <v>47000</v>
      </c>
      <c r="S62" s="13">
        <f t="shared" si="3"/>
        <v>43000</v>
      </c>
      <c r="T62" s="13">
        <f t="shared" si="4"/>
        <v>70000</v>
      </c>
      <c r="U62" s="12">
        <f t="shared" si="5"/>
        <v>18000</v>
      </c>
    </row>
    <row r="63" spans="1:21" x14ac:dyDescent="0.2">
      <c r="A63" s="43" t="s">
        <v>228</v>
      </c>
      <c r="B63" s="19" t="s">
        <v>29</v>
      </c>
      <c r="C63" s="19" t="s">
        <v>30</v>
      </c>
      <c r="D63" s="43" t="s">
        <v>257</v>
      </c>
      <c r="E63" s="20" t="s">
        <v>196</v>
      </c>
      <c r="F63" s="20" t="s">
        <v>427</v>
      </c>
      <c r="G63" s="132">
        <v>19</v>
      </c>
      <c r="H63" s="42" t="s">
        <v>230</v>
      </c>
      <c r="I63" s="133">
        <v>19</v>
      </c>
      <c r="J63" s="43">
        <v>100</v>
      </c>
      <c r="K63" s="48">
        <v>33610</v>
      </c>
      <c r="L63" s="48">
        <v>52830</v>
      </c>
      <c r="M63" s="48">
        <v>58266.84210526316</v>
      </c>
      <c r="N63" s="48">
        <v>87440</v>
      </c>
      <c r="O63" s="48">
        <v>18064.480818763157</v>
      </c>
      <c r="Q63" s="13">
        <f t="shared" si="1"/>
        <v>34000</v>
      </c>
      <c r="R63" s="13">
        <f t="shared" si="2"/>
        <v>53000</v>
      </c>
      <c r="S63" s="13">
        <f t="shared" si="3"/>
        <v>58000</v>
      </c>
      <c r="T63" s="13">
        <f t="shared" si="4"/>
        <v>87000</v>
      </c>
      <c r="U63" s="12">
        <f t="shared" si="5"/>
        <v>18000</v>
      </c>
    </row>
    <row r="64" spans="1:21" x14ac:dyDescent="0.2">
      <c r="A64" s="43" t="s">
        <v>228</v>
      </c>
      <c r="B64" s="19" t="s">
        <v>29</v>
      </c>
      <c r="C64" s="19" t="s">
        <v>30</v>
      </c>
      <c r="D64" s="43" t="s">
        <v>257</v>
      </c>
      <c r="E64" s="20" t="s">
        <v>196</v>
      </c>
      <c r="F64" s="20" t="s">
        <v>430</v>
      </c>
      <c r="G64" s="132">
        <v>14</v>
      </c>
      <c r="H64" s="42" t="s">
        <v>230</v>
      </c>
      <c r="I64" s="133">
        <v>14</v>
      </c>
      <c r="J64" s="43">
        <v>100</v>
      </c>
      <c r="K64" s="48">
        <v>24840</v>
      </c>
      <c r="L64" s="48">
        <v>43820</v>
      </c>
      <c r="M64" s="48">
        <v>50042.857142857145</v>
      </c>
      <c r="N64" s="48">
        <v>84100</v>
      </c>
      <c r="O64" s="48">
        <v>21254.178024955083</v>
      </c>
      <c r="Q64" s="13">
        <f t="shared" si="1"/>
        <v>25000</v>
      </c>
      <c r="R64" s="13">
        <f t="shared" si="2"/>
        <v>44000</v>
      </c>
      <c r="S64" s="13">
        <f t="shared" si="3"/>
        <v>50000</v>
      </c>
      <c r="T64" s="13">
        <f t="shared" si="4"/>
        <v>84000</v>
      </c>
      <c r="U64" s="12">
        <f t="shared" si="5"/>
        <v>21000</v>
      </c>
    </row>
    <row r="65" spans="1:21" x14ac:dyDescent="0.2">
      <c r="A65" s="43" t="s">
        <v>228</v>
      </c>
      <c r="B65" s="19" t="s">
        <v>29</v>
      </c>
      <c r="C65" s="19" t="s">
        <v>30</v>
      </c>
      <c r="D65" s="43" t="s">
        <v>257</v>
      </c>
      <c r="E65" s="20" t="s">
        <v>196</v>
      </c>
      <c r="F65" s="20" t="s">
        <v>431</v>
      </c>
      <c r="G65" s="132">
        <v>6</v>
      </c>
      <c r="H65" s="42" t="s">
        <v>230</v>
      </c>
      <c r="I65" s="133">
        <v>6</v>
      </c>
      <c r="J65" s="43">
        <v>100</v>
      </c>
      <c r="K65" s="48">
        <v>24670</v>
      </c>
      <c r="L65" s="48">
        <v>25560</v>
      </c>
      <c r="M65" s="48">
        <v>27951.666666666668</v>
      </c>
      <c r="N65" s="48">
        <v>40570</v>
      </c>
      <c r="O65" s="48">
        <v>6203.3423786428766</v>
      </c>
      <c r="Q65" s="13">
        <f t="shared" si="1"/>
        <v>25000</v>
      </c>
      <c r="R65" s="13">
        <f t="shared" si="2"/>
        <v>26000</v>
      </c>
      <c r="S65" s="13">
        <f t="shared" si="3"/>
        <v>28000</v>
      </c>
      <c r="T65" s="13">
        <f t="shared" si="4"/>
        <v>41000</v>
      </c>
      <c r="U65" s="12">
        <f t="shared" si="5"/>
        <v>6200</v>
      </c>
    </row>
    <row r="66" spans="1:21" x14ac:dyDescent="0.2">
      <c r="A66" s="43" t="s">
        <v>228</v>
      </c>
      <c r="B66" s="19" t="s">
        <v>29</v>
      </c>
      <c r="C66" s="19" t="s">
        <v>31</v>
      </c>
      <c r="D66" s="43" t="s">
        <v>258</v>
      </c>
      <c r="E66" s="20" t="s">
        <v>196</v>
      </c>
      <c r="F66" s="20" t="s">
        <v>426</v>
      </c>
      <c r="G66" s="132">
        <v>21</v>
      </c>
      <c r="H66" s="42" t="s">
        <v>230</v>
      </c>
      <c r="I66" s="133">
        <v>21</v>
      </c>
      <c r="J66" s="43">
        <v>100</v>
      </c>
      <c r="K66" s="48">
        <v>0.15</v>
      </c>
      <c r="L66" s="48">
        <v>0.4</v>
      </c>
      <c r="M66" s="48">
        <v>0.35095238032809523</v>
      </c>
      <c r="N66" s="48">
        <v>0.73</v>
      </c>
      <c r="O66" s="48">
        <v>0.13110700793064495</v>
      </c>
      <c r="Q66" s="13">
        <f t="shared" si="1"/>
        <v>0.15</v>
      </c>
      <c r="R66" s="13">
        <f t="shared" si="2"/>
        <v>0.4</v>
      </c>
      <c r="S66" s="13">
        <f t="shared" si="3"/>
        <v>0.35</v>
      </c>
      <c r="T66" s="13">
        <f t="shared" si="4"/>
        <v>0.73</v>
      </c>
      <c r="U66" s="12">
        <f t="shared" si="5"/>
        <v>0.13</v>
      </c>
    </row>
    <row r="67" spans="1:21" x14ac:dyDescent="0.2">
      <c r="A67" s="43" t="s">
        <v>228</v>
      </c>
      <c r="B67" s="19" t="s">
        <v>29</v>
      </c>
      <c r="C67" s="19" t="s">
        <v>31</v>
      </c>
      <c r="D67" s="43" t="s">
        <v>258</v>
      </c>
      <c r="E67" s="20" t="s">
        <v>196</v>
      </c>
      <c r="F67" s="20" t="s">
        <v>429</v>
      </c>
      <c r="G67" s="132">
        <v>17</v>
      </c>
      <c r="H67" s="42" t="s">
        <v>230</v>
      </c>
      <c r="I67" s="133">
        <v>17</v>
      </c>
      <c r="J67" s="43">
        <v>100</v>
      </c>
      <c r="K67" s="48">
        <v>0.1</v>
      </c>
      <c r="L67" s="48">
        <v>0.4</v>
      </c>
      <c r="M67" s="48">
        <v>0.38352941171235294</v>
      </c>
      <c r="N67" s="48">
        <v>0.8</v>
      </c>
      <c r="O67" s="48">
        <v>0.18138154354474717</v>
      </c>
      <c r="Q67" s="13">
        <f t="shared" si="1"/>
        <v>0.1</v>
      </c>
      <c r="R67" s="13">
        <f t="shared" si="2"/>
        <v>0.4</v>
      </c>
      <c r="S67" s="13">
        <f t="shared" si="3"/>
        <v>0.38</v>
      </c>
      <c r="T67" s="13">
        <f t="shared" si="4"/>
        <v>0.8</v>
      </c>
      <c r="U67" s="12">
        <f t="shared" si="5"/>
        <v>0.18</v>
      </c>
    </row>
    <row r="68" spans="1:21" x14ac:dyDescent="0.2">
      <c r="A68" s="43" t="s">
        <v>228</v>
      </c>
      <c r="B68" s="19" t="s">
        <v>29</v>
      </c>
      <c r="C68" s="19" t="s">
        <v>31</v>
      </c>
      <c r="D68" s="43" t="s">
        <v>258</v>
      </c>
      <c r="E68" s="20" t="s">
        <v>196</v>
      </c>
      <c r="F68" s="20" t="s">
        <v>427</v>
      </c>
      <c r="G68" s="132">
        <v>19</v>
      </c>
      <c r="H68" s="42" t="s">
        <v>230</v>
      </c>
      <c r="I68" s="133">
        <v>19</v>
      </c>
      <c r="J68" s="43">
        <v>100</v>
      </c>
      <c r="K68" s="48">
        <v>0.1</v>
      </c>
      <c r="L68" s="48">
        <v>0.3</v>
      </c>
      <c r="M68" s="48">
        <v>0.27473684218368422</v>
      </c>
      <c r="N68" s="48">
        <v>0.5</v>
      </c>
      <c r="O68" s="48">
        <v>0.13213496544775105</v>
      </c>
      <c r="Q68" s="13">
        <f t="shared" si="1"/>
        <v>0.1</v>
      </c>
      <c r="R68" s="13">
        <f t="shared" si="2"/>
        <v>0.3</v>
      </c>
      <c r="S68" s="13">
        <f t="shared" si="3"/>
        <v>0.27</v>
      </c>
      <c r="T68" s="13">
        <f t="shared" si="4"/>
        <v>0.5</v>
      </c>
      <c r="U68" s="12">
        <f t="shared" si="5"/>
        <v>0.13</v>
      </c>
    </row>
    <row r="69" spans="1:21" x14ac:dyDescent="0.2">
      <c r="A69" s="43" t="s">
        <v>228</v>
      </c>
      <c r="B69" s="19" t="s">
        <v>29</v>
      </c>
      <c r="C69" s="19" t="s">
        <v>31</v>
      </c>
      <c r="D69" s="43" t="s">
        <v>258</v>
      </c>
      <c r="E69" s="20" t="s">
        <v>196</v>
      </c>
      <c r="F69" s="20" t="s">
        <v>430</v>
      </c>
      <c r="G69" s="132">
        <v>14</v>
      </c>
      <c r="H69" s="42" t="s">
        <v>230</v>
      </c>
      <c r="I69" s="133">
        <v>14</v>
      </c>
      <c r="J69" s="43">
        <v>100</v>
      </c>
      <c r="K69" s="48">
        <v>0.1</v>
      </c>
      <c r="L69" s="48">
        <v>0.35</v>
      </c>
      <c r="M69" s="48">
        <v>0.33571428592714286</v>
      </c>
      <c r="N69" s="48">
        <v>0.6</v>
      </c>
      <c r="O69" s="48">
        <v>0.15495479632113063</v>
      </c>
      <c r="Q69" s="13">
        <f t="shared" si="1"/>
        <v>0.1</v>
      </c>
      <c r="R69" s="13">
        <f t="shared" si="2"/>
        <v>0.35</v>
      </c>
      <c r="S69" s="13">
        <f t="shared" si="3"/>
        <v>0.34</v>
      </c>
      <c r="T69" s="13">
        <f t="shared" si="4"/>
        <v>0.6</v>
      </c>
      <c r="U69" s="12">
        <f t="shared" si="5"/>
        <v>0.15</v>
      </c>
    </row>
    <row r="70" spans="1:21" x14ac:dyDescent="0.2">
      <c r="A70" s="43" t="s">
        <v>228</v>
      </c>
      <c r="B70" s="19" t="s">
        <v>29</v>
      </c>
      <c r="C70" s="19" t="s">
        <v>31</v>
      </c>
      <c r="D70" s="43" t="s">
        <v>258</v>
      </c>
      <c r="E70" s="20" t="s">
        <v>196</v>
      </c>
      <c r="F70" s="20" t="s">
        <v>431</v>
      </c>
      <c r="G70" s="132">
        <v>6</v>
      </c>
      <c r="H70" s="42" t="s">
        <v>230</v>
      </c>
      <c r="I70" s="133">
        <v>6</v>
      </c>
      <c r="J70" s="43">
        <v>100</v>
      </c>
      <c r="K70" s="48">
        <v>0.2</v>
      </c>
      <c r="L70" s="48">
        <v>0.2</v>
      </c>
      <c r="M70" s="48">
        <v>0.25</v>
      </c>
      <c r="N70" s="48">
        <v>0.4</v>
      </c>
      <c r="O70" s="48">
        <v>8.3666002653407553E-2</v>
      </c>
      <c r="Q70" s="13">
        <f t="shared" si="1"/>
        <v>0.2</v>
      </c>
      <c r="R70" s="13">
        <f t="shared" si="2"/>
        <v>0.2</v>
      </c>
      <c r="S70" s="13">
        <f t="shared" si="3"/>
        <v>0.25</v>
      </c>
      <c r="T70" s="13">
        <f t="shared" si="4"/>
        <v>0.4</v>
      </c>
      <c r="U70" s="12">
        <f t="shared" si="5"/>
        <v>8.4000000000000005E-2</v>
      </c>
    </row>
    <row r="71" spans="1:21" x14ac:dyDescent="0.2">
      <c r="A71" s="43" t="s">
        <v>228</v>
      </c>
      <c r="B71" s="19" t="s">
        <v>29</v>
      </c>
      <c r="C71" s="19" t="s">
        <v>32</v>
      </c>
      <c r="D71" s="43" t="s">
        <v>259</v>
      </c>
      <c r="E71" s="20" t="s">
        <v>196</v>
      </c>
      <c r="F71" s="20" t="s">
        <v>426</v>
      </c>
      <c r="G71" s="132">
        <v>21</v>
      </c>
      <c r="H71" s="42" t="s">
        <v>230</v>
      </c>
      <c r="I71" s="133">
        <v>21</v>
      </c>
      <c r="J71" s="43">
        <v>100</v>
      </c>
      <c r="K71" s="48">
        <v>4.0999999999999996</v>
      </c>
      <c r="L71" s="48">
        <v>10.5</v>
      </c>
      <c r="M71" s="48">
        <v>9.6166666666666671</v>
      </c>
      <c r="N71" s="48">
        <v>14.7</v>
      </c>
      <c r="O71" s="48">
        <v>3.8214307966170646</v>
      </c>
      <c r="Q71" s="13">
        <f t="shared" si="1"/>
        <v>4.0999999999999996</v>
      </c>
      <c r="R71" s="13">
        <f t="shared" si="2"/>
        <v>11</v>
      </c>
      <c r="S71" s="13">
        <f t="shared" si="3"/>
        <v>9.6</v>
      </c>
      <c r="T71" s="13">
        <f t="shared" si="4"/>
        <v>15</v>
      </c>
      <c r="U71" s="12">
        <f t="shared" si="5"/>
        <v>3.8</v>
      </c>
    </row>
    <row r="72" spans="1:21" x14ac:dyDescent="0.2">
      <c r="A72" s="43" t="s">
        <v>228</v>
      </c>
      <c r="B72" s="19" t="s">
        <v>29</v>
      </c>
      <c r="C72" s="19" t="s">
        <v>32</v>
      </c>
      <c r="D72" s="43" t="s">
        <v>259</v>
      </c>
      <c r="E72" s="20" t="s">
        <v>196</v>
      </c>
      <c r="F72" s="20" t="s">
        <v>429</v>
      </c>
      <c r="G72" s="132">
        <v>17</v>
      </c>
      <c r="H72" s="42" t="s">
        <v>230</v>
      </c>
      <c r="I72" s="133">
        <v>17</v>
      </c>
      <c r="J72" s="43">
        <v>100</v>
      </c>
      <c r="K72" s="48">
        <v>2.6</v>
      </c>
      <c r="L72" s="48">
        <v>7.9</v>
      </c>
      <c r="M72" s="48">
        <v>8.2381764523882346</v>
      </c>
      <c r="N72" s="48">
        <v>14.4</v>
      </c>
      <c r="O72" s="48">
        <v>3.5667261141590401</v>
      </c>
      <c r="Q72" s="13">
        <f t="shared" ref="Q72:Q135" si="11">IF(OR(ISTEXT(K72),K72=0),K72,ROUND(K72,2-(1+INT(LOG10(ABS(K72))))))</f>
        <v>2.6</v>
      </c>
      <c r="R72" s="13">
        <f t="shared" ref="R72:R135" si="12">IF(OR(ISTEXT(L72),L72=0),L72,ROUND(L72,2-(1+INT(LOG10(ABS(L72))))))</f>
        <v>7.9</v>
      </c>
      <c r="S72" s="13">
        <f t="shared" ref="S72:S135" si="13">IF(OR(ISTEXT(M72),M72=0),M72,ROUND(M72,2-(1+INT(LOG10(ABS(M72))))))</f>
        <v>8.1999999999999993</v>
      </c>
      <c r="T72" s="13">
        <f t="shared" ref="T72:T135" si="14">IF(OR(ISTEXT(N72),N72=0),N72,ROUND(N72,2-(1+INT(LOG10(ABS(N72))))))</f>
        <v>14</v>
      </c>
      <c r="U72" s="12">
        <f t="shared" ref="U72:U135" si="15">IF(OR(ISTEXT(O72),O72=0),O72,ROUND(O72,2-(1+INT(LOG10(ABS(O72))))))</f>
        <v>3.6</v>
      </c>
    </row>
    <row r="73" spans="1:21" x14ac:dyDescent="0.2">
      <c r="A73" s="43" t="s">
        <v>228</v>
      </c>
      <c r="B73" s="19" t="s">
        <v>29</v>
      </c>
      <c r="C73" s="19" t="s">
        <v>32</v>
      </c>
      <c r="D73" s="43" t="s">
        <v>259</v>
      </c>
      <c r="E73" s="20" t="s">
        <v>196</v>
      </c>
      <c r="F73" s="20" t="s">
        <v>427</v>
      </c>
      <c r="G73" s="132">
        <v>19</v>
      </c>
      <c r="H73" s="42" t="s">
        <v>230</v>
      </c>
      <c r="I73" s="133">
        <v>19</v>
      </c>
      <c r="J73" s="43">
        <v>100</v>
      </c>
      <c r="K73" s="48">
        <v>2.8</v>
      </c>
      <c r="L73" s="48">
        <v>10.6</v>
      </c>
      <c r="M73" s="48">
        <v>10.421052651657895</v>
      </c>
      <c r="N73" s="48">
        <v>20.100000000000001</v>
      </c>
      <c r="O73" s="48">
        <v>4.5753662705624238</v>
      </c>
      <c r="Q73" s="13">
        <f t="shared" si="11"/>
        <v>2.8</v>
      </c>
      <c r="R73" s="13">
        <f t="shared" si="12"/>
        <v>11</v>
      </c>
      <c r="S73" s="13">
        <f t="shared" si="13"/>
        <v>10</v>
      </c>
      <c r="T73" s="13">
        <f t="shared" si="14"/>
        <v>20</v>
      </c>
      <c r="U73" s="12">
        <f t="shared" si="15"/>
        <v>4.5999999999999996</v>
      </c>
    </row>
    <row r="74" spans="1:21" x14ac:dyDescent="0.2">
      <c r="A74" s="43" t="s">
        <v>228</v>
      </c>
      <c r="B74" s="19" t="s">
        <v>29</v>
      </c>
      <c r="C74" s="19" t="s">
        <v>32</v>
      </c>
      <c r="D74" s="43" t="s">
        <v>259</v>
      </c>
      <c r="E74" s="20" t="s">
        <v>196</v>
      </c>
      <c r="F74" s="20" t="s">
        <v>430</v>
      </c>
      <c r="G74" s="132">
        <v>14</v>
      </c>
      <c r="H74" s="42" t="s">
        <v>230</v>
      </c>
      <c r="I74" s="133">
        <v>14</v>
      </c>
      <c r="J74" s="43">
        <v>100</v>
      </c>
      <c r="K74" s="48">
        <v>2.5</v>
      </c>
      <c r="L74" s="48">
        <v>9.35</v>
      </c>
      <c r="M74" s="48">
        <v>10.642857170107144</v>
      </c>
      <c r="N74" s="48">
        <v>18.3</v>
      </c>
      <c r="O74" s="48">
        <v>5.3914054381030008</v>
      </c>
      <c r="Q74" s="13">
        <f t="shared" si="11"/>
        <v>2.5</v>
      </c>
      <c r="R74" s="13">
        <f t="shared" si="12"/>
        <v>9.4</v>
      </c>
      <c r="S74" s="13">
        <f t="shared" si="13"/>
        <v>11</v>
      </c>
      <c r="T74" s="13">
        <f t="shared" si="14"/>
        <v>18</v>
      </c>
      <c r="U74" s="12">
        <f t="shared" si="15"/>
        <v>5.4</v>
      </c>
    </row>
    <row r="75" spans="1:21" x14ac:dyDescent="0.2">
      <c r="A75" s="43" t="s">
        <v>228</v>
      </c>
      <c r="B75" s="19" t="s">
        <v>29</v>
      </c>
      <c r="C75" s="19" t="s">
        <v>32</v>
      </c>
      <c r="D75" s="43" t="s">
        <v>259</v>
      </c>
      <c r="E75" s="20" t="s">
        <v>196</v>
      </c>
      <c r="F75" s="20" t="s">
        <v>431</v>
      </c>
      <c r="G75" s="132">
        <v>6</v>
      </c>
      <c r="H75" s="42" t="s">
        <v>230</v>
      </c>
      <c r="I75" s="133">
        <v>6</v>
      </c>
      <c r="J75" s="43">
        <v>100</v>
      </c>
      <c r="K75" s="48">
        <v>2.4</v>
      </c>
      <c r="L75" s="48">
        <v>6.2</v>
      </c>
      <c r="M75" s="48">
        <v>7.7</v>
      </c>
      <c r="N75" s="48">
        <v>16.399999999999999</v>
      </c>
      <c r="O75" s="48">
        <v>4.9181297258205783</v>
      </c>
      <c r="Q75" s="13">
        <f t="shared" si="11"/>
        <v>2.4</v>
      </c>
      <c r="R75" s="13">
        <f t="shared" si="12"/>
        <v>6.2</v>
      </c>
      <c r="S75" s="13">
        <f t="shared" si="13"/>
        <v>7.7</v>
      </c>
      <c r="T75" s="13">
        <f t="shared" si="14"/>
        <v>16</v>
      </c>
      <c r="U75" s="12">
        <f t="shared" si="15"/>
        <v>4.9000000000000004</v>
      </c>
    </row>
    <row r="76" spans="1:21" x14ac:dyDescent="0.2">
      <c r="A76" s="43" t="s">
        <v>228</v>
      </c>
      <c r="B76" s="19" t="s">
        <v>29</v>
      </c>
      <c r="C76" s="19" t="s">
        <v>33</v>
      </c>
      <c r="D76" s="43" t="s">
        <v>260</v>
      </c>
      <c r="E76" s="20" t="s">
        <v>196</v>
      </c>
      <c r="F76" s="20" t="s">
        <v>426</v>
      </c>
      <c r="G76" s="132">
        <v>20</v>
      </c>
      <c r="H76" s="42" t="s">
        <v>230</v>
      </c>
      <c r="I76" s="133">
        <v>20</v>
      </c>
      <c r="J76" s="43">
        <v>100</v>
      </c>
      <c r="K76" s="48">
        <v>144</v>
      </c>
      <c r="L76" s="48">
        <v>251.5</v>
      </c>
      <c r="M76" s="48">
        <v>271.7</v>
      </c>
      <c r="N76" s="48">
        <v>528</v>
      </c>
      <c r="O76" s="48">
        <v>102.46236793137889</v>
      </c>
      <c r="Q76" s="13">
        <f t="shared" si="11"/>
        <v>140</v>
      </c>
      <c r="R76" s="13">
        <f t="shared" si="12"/>
        <v>250</v>
      </c>
      <c r="S76" s="13">
        <f t="shared" si="13"/>
        <v>270</v>
      </c>
      <c r="T76" s="13">
        <f t="shared" si="14"/>
        <v>530</v>
      </c>
      <c r="U76" s="12">
        <f t="shared" si="15"/>
        <v>100</v>
      </c>
    </row>
    <row r="77" spans="1:21" x14ac:dyDescent="0.2">
      <c r="A77" s="43" t="s">
        <v>228</v>
      </c>
      <c r="B77" s="19" t="s">
        <v>29</v>
      </c>
      <c r="C77" s="19" t="s">
        <v>33</v>
      </c>
      <c r="D77" s="43" t="s">
        <v>260</v>
      </c>
      <c r="E77" s="20" t="s">
        <v>196</v>
      </c>
      <c r="F77" s="20" t="s">
        <v>429</v>
      </c>
      <c r="G77" s="132">
        <v>14</v>
      </c>
      <c r="H77" s="42" t="s">
        <v>230</v>
      </c>
      <c r="I77" s="133">
        <v>14</v>
      </c>
      <c r="J77" s="43">
        <v>100</v>
      </c>
      <c r="K77" s="48">
        <v>168</v>
      </c>
      <c r="L77" s="48">
        <v>283.5</v>
      </c>
      <c r="M77" s="48">
        <v>288.14285714285717</v>
      </c>
      <c r="N77" s="48">
        <v>446</v>
      </c>
      <c r="O77" s="48">
        <v>85.414696215992777</v>
      </c>
      <c r="Q77" s="13">
        <f t="shared" si="11"/>
        <v>170</v>
      </c>
      <c r="R77" s="13">
        <f t="shared" si="12"/>
        <v>280</v>
      </c>
      <c r="S77" s="13">
        <f t="shared" si="13"/>
        <v>290</v>
      </c>
      <c r="T77" s="13">
        <f t="shared" si="14"/>
        <v>450</v>
      </c>
      <c r="U77" s="12">
        <f t="shared" si="15"/>
        <v>85</v>
      </c>
    </row>
    <row r="78" spans="1:21" x14ac:dyDescent="0.2">
      <c r="A78" s="43" t="s">
        <v>228</v>
      </c>
      <c r="B78" s="19" t="s">
        <v>29</v>
      </c>
      <c r="C78" s="19" t="s">
        <v>33</v>
      </c>
      <c r="D78" s="43" t="s">
        <v>260</v>
      </c>
      <c r="E78" s="20" t="s">
        <v>196</v>
      </c>
      <c r="F78" s="20" t="s">
        <v>427</v>
      </c>
      <c r="G78" s="132">
        <v>18</v>
      </c>
      <c r="H78" s="42" t="s">
        <v>230</v>
      </c>
      <c r="I78" s="133">
        <v>18</v>
      </c>
      <c r="J78" s="43">
        <v>100</v>
      </c>
      <c r="K78" s="48">
        <v>212</v>
      </c>
      <c r="L78" s="48">
        <v>342</v>
      </c>
      <c r="M78" s="48">
        <v>352.11111111111109</v>
      </c>
      <c r="N78" s="48">
        <v>564</v>
      </c>
      <c r="O78" s="48">
        <v>93.819531949181027</v>
      </c>
      <c r="Q78" s="13">
        <f t="shared" si="11"/>
        <v>210</v>
      </c>
      <c r="R78" s="13">
        <f t="shared" si="12"/>
        <v>340</v>
      </c>
      <c r="S78" s="13">
        <f t="shared" si="13"/>
        <v>350</v>
      </c>
      <c r="T78" s="13">
        <f t="shared" si="14"/>
        <v>560</v>
      </c>
      <c r="U78" s="12">
        <f t="shared" si="15"/>
        <v>94</v>
      </c>
    </row>
    <row r="79" spans="1:21" x14ac:dyDescent="0.2">
      <c r="A79" s="43" t="s">
        <v>228</v>
      </c>
      <c r="B79" s="19" t="s">
        <v>29</v>
      </c>
      <c r="C79" s="19" t="s">
        <v>33</v>
      </c>
      <c r="D79" s="43" t="s">
        <v>260</v>
      </c>
      <c r="E79" s="20" t="s">
        <v>196</v>
      </c>
      <c r="F79" s="20" t="s">
        <v>430</v>
      </c>
      <c r="G79" s="132">
        <v>12</v>
      </c>
      <c r="H79" s="42" t="s">
        <v>230</v>
      </c>
      <c r="I79" s="133">
        <v>12</v>
      </c>
      <c r="J79" s="43">
        <v>100</v>
      </c>
      <c r="K79" s="48">
        <v>142</v>
      </c>
      <c r="L79" s="48">
        <v>218.5</v>
      </c>
      <c r="M79" s="48">
        <v>249.75</v>
      </c>
      <c r="N79" s="48">
        <v>410</v>
      </c>
      <c r="O79" s="48">
        <v>86.537564097910689</v>
      </c>
      <c r="Q79" s="13">
        <f t="shared" si="11"/>
        <v>140</v>
      </c>
      <c r="R79" s="13">
        <f t="shared" si="12"/>
        <v>220</v>
      </c>
      <c r="S79" s="13">
        <f t="shared" si="13"/>
        <v>250</v>
      </c>
      <c r="T79" s="13">
        <f t="shared" si="14"/>
        <v>410</v>
      </c>
      <c r="U79" s="12">
        <f t="shared" si="15"/>
        <v>87</v>
      </c>
    </row>
    <row r="80" spans="1:21" x14ac:dyDescent="0.2">
      <c r="A80" s="43" t="s">
        <v>228</v>
      </c>
      <c r="B80" s="19" t="s">
        <v>29</v>
      </c>
      <c r="C80" s="19" t="s">
        <v>33</v>
      </c>
      <c r="D80" s="43" t="s">
        <v>260</v>
      </c>
      <c r="E80" s="20" t="s">
        <v>196</v>
      </c>
      <c r="F80" s="20" t="s">
        <v>431</v>
      </c>
      <c r="G80" s="132">
        <v>6</v>
      </c>
      <c r="H80" s="42" t="s">
        <v>230</v>
      </c>
      <c r="I80" s="133">
        <v>6</v>
      </c>
      <c r="J80" s="43">
        <v>100</v>
      </c>
      <c r="K80" s="48">
        <v>136</v>
      </c>
      <c r="L80" s="48">
        <v>156.5</v>
      </c>
      <c r="M80" s="48">
        <v>170</v>
      </c>
      <c r="N80" s="48">
        <v>240</v>
      </c>
      <c r="O80" s="48">
        <v>39.430952309068061</v>
      </c>
      <c r="Q80" s="13">
        <f t="shared" si="11"/>
        <v>140</v>
      </c>
      <c r="R80" s="13">
        <f t="shared" si="12"/>
        <v>160</v>
      </c>
      <c r="S80" s="13">
        <f t="shared" si="13"/>
        <v>170</v>
      </c>
      <c r="T80" s="13">
        <f t="shared" si="14"/>
        <v>240</v>
      </c>
      <c r="U80" s="12">
        <f t="shared" si="15"/>
        <v>39</v>
      </c>
    </row>
    <row r="81" spans="1:21" x14ac:dyDescent="0.2">
      <c r="A81" s="43" t="s">
        <v>228</v>
      </c>
      <c r="B81" s="19" t="s">
        <v>29</v>
      </c>
      <c r="C81" s="19" t="s">
        <v>34</v>
      </c>
      <c r="D81" s="43" t="s">
        <v>261</v>
      </c>
      <c r="E81" s="20" t="s">
        <v>196</v>
      </c>
      <c r="F81" s="20" t="s">
        <v>426</v>
      </c>
      <c r="G81" s="132">
        <v>20</v>
      </c>
      <c r="H81" s="42" t="s">
        <v>230</v>
      </c>
      <c r="I81" s="133">
        <v>20</v>
      </c>
      <c r="J81" s="43">
        <v>100</v>
      </c>
      <c r="K81" s="48">
        <v>1.4</v>
      </c>
      <c r="L81" s="48">
        <v>2.2000000000000002</v>
      </c>
      <c r="M81" s="48">
        <v>2.1930000000000001</v>
      </c>
      <c r="N81" s="48">
        <v>3.6</v>
      </c>
      <c r="O81" s="48">
        <v>0.47387651067384745</v>
      </c>
      <c r="Q81" s="13">
        <f t="shared" si="11"/>
        <v>1.4</v>
      </c>
      <c r="R81" s="13">
        <f t="shared" si="12"/>
        <v>2.2000000000000002</v>
      </c>
      <c r="S81" s="13">
        <f t="shared" si="13"/>
        <v>2.2000000000000002</v>
      </c>
      <c r="T81" s="13">
        <f t="shared" si="14"/>
        <v>3.6</v>
      </c>
      <c r="U81" s="12">
        <f t="shared" si="15"/>
        <v>0.47</v>
      </c>
    </row>
    <row r="82" spans="1:21" x14ac:dyDescent="0.2">
      <c r="A82" s="43" t="s">
        <v>228</v>
      </c>
      <c r="B82" s="19" t="s">
        <v>29</v>
      </c>
      <c r="C82" s="19" t="s">
        <v>34</v>
      </c>
      <c r="D82" s="43" t="s">
        <v>261</v>
      </c>
      <c r="E82" s="20" t="s">
        <v>196</v>
      </c>
      <c r="F82" s="20" t="s">
        <v>429</v>
      </c>
      <c r="G82" s="132">
        <v>14</v>
      </c>
      <c r="H82" s="42" t="s">
        <v>230</v>
      </c>
      <c r="I82" s="133">
        <v>14</v>
      </c>
      <c r="J82" s="43">
        <v>100</v>
      </c>
      <c r="K82" s="48">
        <v>1</v>
      </c>
      <c r="L82" s="48">
        <v>1.55</v>
      </c>
      <c r="M82" s="48">
        <v>1.6500000000000001</v>
      </c>
      <c r="N82" s="48">
        <v>2.6</v>
      </c>
      <c r="O82" s="48">
        <v>0.45021362450764157</v>
      </c>
      <c r="Q82" s="13">
        <f t="shared" si="11"/>
        <v>1</v>
      </c>
      <c r="R82" s="13">
        <f t="shared" si="12"/>
        <v>1.6</v>
      </c>
      <c r="S82" s="13">
        <f t="shared" si="13"/>
        <v>1.7</v>
      </c>
      <c r="T82" s="13">
        <f t="shared" si="14"/>
        <v>2.6</v>
      </c>
      <c r="U82" s="12">
        <f t="shared" si="15"/>
        <v>0.45</v>
      </c>
    </row>
    <row r="83" spans="1:21" x14ac:dyDescent="0.2">
      <c r="A83" s="43" t="s">
        <v>228</v>
      </c>
      <c r="B83" s="19" t="s">
        <v>29</v>
      </c>
      <c r="C83" s="19" t="s">
        <v>34</v>
      </c>
      <c r="D83" s="43" t="s">
        <v>261</v>
      </c>
      <c r="E83" s="20" t="s">
        <v>196</v>
      </c>
      <c r="F83" s="20" t="s">
        <v>427</v>
      </c>
      <c r="G83" s="132">
        <v>18</v>
      </c>
      <c r="H83" s="42" t="s">
        <v>230</v>
      </c>
      <c r="I83" s="133">
        <v>18</v>
      </c>
      <c r="J83" s="43">
        <v>100</v>
      </c>
      <c r="K83" s="48">
        <v>1.6</v>
      </c>
      <c r="L83" s="48">
        <v>2.1500000000000004</v>
      </c>
      <c r="M83" s="48">
        <v>2.2222222222222223</v>
      </c>
      <c r="N83" s="48">
        <v>3.2</v>
      </c>
      <c r="O83" s="48">
        <v>0.45056246619942991</v>
      </c>
      <c r="Q83" s="13">
        <f t="shared" si="11"/>
        <v>1.6</v>
      </c>
      <c r="R83" s="13">
        <f t="shared" si="12"/>
        <v>2.2000000000000002</v>
      </c>
      <c r="S83" s="13">
        <f t="shared" si="13"/>
        <v>2.2000000000000002</v>
      </c>
      <c r="T83" s="13">
        <f t="shared" si="14"/>
        <v>3.2</v>
      </c>
      <c r="U83" s="12">
        <f t="shared" si="15"/>
        <v>0.45</v>
      </c>
    </row>
    <row r="84" spans="1:21" x14ac:dyDescent="0.2">
      <c r="A84" s="43" t="s">
        <v>228</v>
      </c>
      <c r="B84" s="19" t="s">
        <v>29</v>
      </c>
      <c r="C84" s="19" t="s">
        <v>34</v>
      </c>
      <c r="D84" s="43" t="s">
        <v>261</v>
      </c>
      <c r="E84" s="20" t="s">
        <v>196</v>
      </c>
      <c r="F84" s="20" t="s">
        <v>430</v>
      </c>
      <c r="G84" s="132">
        <v>12</v>
      </c>
      <c r="H84" s="42" t="s">
        <v>230</v>
      </c>
      <c r="I84" s="133">
        <v>12</v>
      </c>
      <c r="J84" s="43">
        <v>100</v>
      </c>
      <c r="K84" s="48">
        <v>1.3</v>
      </c>
      <c r="L84" s="48">
        <v>1.7000000000000002</v>
      </c>
      <c r="M84" s="48">
        <v>1.75</v>
      </c>
      <c r="N84" s="48">
        <v>2.2000000000000002</v>
      </c>
      <c r="O84" s="48">
        <v>0.28444523358476398</v>
      </c>
      <c r="Q84" s="13">
        <f t="shared" si="11"/>
        <v>1.3</v>
      </c>
      <c r="R84" s="13">
        <f t="shared" si="12"/>
        <v>1.7</v>
      </c>
      <c r="S84" s="13">
        <f t="shared" si="13"/>
        <v>1.8</v>
      </c>
      <c r="T84" s="13">
        <f t="shared" si="14"/>
        <v>2.2000000000000002</v>
      </c>
      <c r="U84" s="12">
        <f t="shared" si="15"/>
        <v>0.28000000000000003</v>
      </c>
    </row>
    <row r="85" spans="1:21" x14ac:dyDescent="0.2">
      <c r="A85" s="43" t="s">
        <v>228</v>
      </c>
      <c r="B85" s="19" t="s">
        <v>29</v>
      </c>
      <c r="C85" s="19" t="s">
        <v>34</v>
      </c>
      <c r="D85" s="43" t="s">
        <v>261</v>
      </c>
      <c r="E85" s="20" t="s">
        <v>196</v>
      </c>
      <c r="F85" s="20" t="s">
        <v>431</v>
      </c>
      <c r="G85" s="132">
        <v>6</v>
      </c>
      <c r="H85" s="42" t="s">
        <v>230</v>
      </c>
      <c r="I85" s="133">
        <v>6</v>
      </c>
      <c r="J85" s="43">
        <v>100</v>
      </c>
      <c r="K85" s="48">
        <v>1.7</v>
      </c>
      <c r="L85" s="48">
        <v>1.9</v>
      </c>
      <c r="M85" s="48">
        <v>1.9333333333333333</v>
      </c>
      <c r="N85" s="48">
        <v>2.2999999999999998</v>
      </c>
      <c r="O85" s="48">
        <v>0.24221202832779931</v>
      </c>
      <c r="Q85" s="13">
        <f t="shared" si="11"/>
        <v>1.7</v>
      </c>
      <c r="R85" s="13">
        <f t="shared" si="12"/>
        <v>1.9</v>
      </c>
      <c r="S85" s="13">
        <f t="shared" si="13"/>
        <v>1.9</v>
      </c>
      <c r="T85" s="13">
        <f t="shared" si="14"/>
        <v>2.2999999999999998</v>
      </c>
      <c r="U85" s="12">
        <f t="shared" si="15"/>
        <v>0.24</v>
      </c>
    </row>
    <row r="86" spans="1:21" x14ac:dyDescent="0.2">
      <c r="A86" s="43" t="s">
        <v>228</v>
      </c>
      <c r="B86" s="19" t="s">
        <v>29</v>
      </c>
      <c r="C86" s="19" t="s">
        <v>35</v>
      </c>
      <c r="D86" s="43" t="s">
        <v>262</v>
      </c>
      <c r="E86" s="20" t="s">
        <v>196</v>
      </c>
      <c r="F86" s="20" t="s">
        <v>426</v>
      </c>
      <c r="G86" s="132">
        <v>21</v>
      </c>
      <c r="H86" s="42" t="s">
        <v>230</v>
      </c>
      <c r="I86" s="133">
        <v>21</v>
      </c>
      <c r="J86" s="43">
        <v>100</v>
      </c>
      <c r="K86" s="48">
        <v>0.2</v>
      </c>
      <c r="L86" s="48">
        <v>0.5</v>
      </c>
      <c r="M86" s="48">
        <v>0.44042857096285715</v>
      </c>
      <c r="N86" s="48">
        <v>0.8</v>
      </c>
      <c r="O86" s="48">
        <v>0.16776727080701495</v>
      </c>
      <c r="Q86" s="13">
        <f t="shared" si="11"/>
        <v>0.2</v>
      </c>
      <c r="R86" s="13">
        <f t="shared" si="12"/>
        <v>0.5</v>
      </c>
      <c r="S86" s="13">
        <f t="shared" si="13"/>
        <v>0.44</v>
      </c>
      <c r="T86" s="13">
        <f t="shared" si="14"/>
        <v>0.8</v>
      </c>
      <c r="U86" s="12">
        <f t="shared" si="15"/>
        <v>0.17</v>
      </c>
    </row>
    <row r="87" spans="1:21" x14ac:dyDescent="0.2">
      <c r="A87" s="43" t="s">
        <v>228</v>
      </c>
      <c r="B87" s="19" t="s">
        <v>29</v>
      </c>
      <c r="C87" s="19" t="s">
        <v>35</v>
      </c>
      <c r="D87" s="43" t="s">
        <v>262</v>
      </c>
      <c r="E87" s="20" t="s">
        <v>196</v>
      </c>
      <c r="F87" s="20" t="s">
        <v>429</v>
      </c>
      <c r="G87" s="132">
        <v>17</v>
      </c>
      <c r="H87" s="42" t="s">
        <v>230</v>
      </c>
      <c r="I87" s="133">
        <v>17</v>
      </c>
      <c r="J87" s="43">
        <v>100</v>
      </c>
      <c r="K87" s="48">
        <v>8.9000001549999999E-2</v>
      </c>
      <c r="L87" s="48">
        <v>0.2</v>
      </c>
      <c r="M87" s="48">
        <v>0.24923529450352941</v>
      </c>
      <c r="N87" s="48">
        <v>0.8</v>
      </c>
      <c r="O87" s="48">
        <v>0.2082548105452012</v>
      </c>
      <c r="Q87" s="13">
        <f t="shared" si="11"/>
        <v>8.8999999999999996E-2</v>
      </c>
      <c r="R87" s="13">
        <f t="shared" si="12"/>
        <v>0.2</v>
      </c>
      <c r="S87" s="13">
        <f t="shared" si="13"/>
        <v>0.25</v>
      </c>
      <c r="T87" s="13">
        <f t="shared" si="14"/>
        <v>0.8</v>
      </c>
      <c r="U87" s="12">
        <f t="shared" si="15"/>
        <v>0.21</v>
      </c>
    </row>
    <row r="88" spans="1:21" x14ac:dyDescent="0.2">
      <c r="A88" s="43" t="s">
        <v>228</v>
      </c>
      <c r="B88" s="19" t="s">
        <v>29</v>
      </c>
      <c r="C88" s="19" t="s">
        <v>35</v>
      </c>
      <c r="D88" s="43" t="s">
        <v>262</v>
      </c>
      <c r="E88" s="20" t="s">
        <v>196</v>
      </c>
      <c r="F88" s="20" t="s">
        <v>427</v>
      </c>
      <c r="G88" s="132">
        <v>19</v>
      </c>
      <c r="H88" s="42" t="s">
        <v>230</v>
      </c>
      <c r="I88" s="133">
        <v>19</v>
      </c>
      <c r="J88" s="43">
        <v>100</v>
      </c>
      <c r="K88" s="48">
        <v>0.1</v>
      </c>
      <c r="L88" s="48">
        <v>0.5</v>
      </c>
      <c r="M88" s="48">
        <v>0.53157894736842104</v>
      </c>
      <c r="N88" s="48">
        <v>1.3</v>
      </c>
      <c r="O88" s="48">
        <v>0.34488747211380794</v>
      </c>
      <c r="Q88" s="13">
        <f t="shared" si="11"/>
        <v>0.1</v>
      </c>
      <c r="R88" s="13">
        <f t="shared" si="12"/>
        <v>0.5</v>
      </c>
      <c r="S88" s="13">
        <f t="shared" si="13"/>
        <v>0.53</v>
      </c>
      <c r="T88" s="13">
        <f t="shared" si="14"/>
        <v>1.3</v>
      </c>
      <c r="U88" s="12">
        <f t="shared" si="15"/>
        <v>0.34</v>
      </c>
    </row>
    <row r="89" spans="1:21" x14ac:dyDescent="0.2">
      <c r="A89" s="43" t="s">
        <v>228</v>
      </c>
      <c r="B89" s="19" t="s">
        <v>29</v>
      </c>
      <c r="C89" s="19" t="s">
        <v>35</v>
      </c>
      <c r="D89" s="43" t="s">
        <v>262</v>
      </c>
      <c r="E89" s="20" t="s">
        <v>196</v>
      </c>
      <c r="F89" s="20" t="s">
        <v>430</v>
      </c>
      <c r="G89" s="132">
        <v>14</v>
      </c>
      <c r="H89" s="42" t="s">
        <v>230</v>
      </c>
      <c r="I89" s="133">
        <v>14</v>
      </c>
      <c r="J89" s="43">
        <v>100</v>
      </c>
      <c r="K89" s="48">
        <v>0.1</v>
      </c>
      <c r="L89" s="48">
        <v>0.4</v>
      </c>
      <c r="M89" s="48">
        <v>0.71428571620142856</v>
      </c>
      <c r="N89" s="48">
        <v>2.2999999999999998</v>
      </c>
      <c r="O89" s="48">
        <v>0.71020814113938402</v>
      </c>
      <c r="Q89" s="13">
        <f t="shared" si="11"/>
        <v>0.1</v>
      </c>
      <c r="R89" s="13">
        <f t="shared" si="12"/>
        <v>0.4</v>
      </c>
      <c r="S89" s="13">
        <f t="shared" si="13"/>
        <v>0.71</v>
      </c>
      <c r="T89" s="13">
        <f t="shared" si="14"/>
        <v>2.2999999999999998</v>
      </c>
      <c r="U89" s="12">
        <f t="shared" si="15"/>
        <v>0.71</v>
      </c>
    </row>
    <row r="90" spans="1:21" x14ac:dyDescent="0.2">
      <c r="A90" s="43" t="s">
        <v>228</v>
      </c>
      <c r="B90" s="19" t="s">
        <v>29</v>
      </c>
      <c r="C90" s="19" t="s">
        <v>35</v>
      </c>
      <c r="D90" s="43" t="s">
        <v>262</v>
      </c>
      <c r="E90" s="20" t="s">
        <v>196</v>
      </c>
      <c r="F90" s="20" t="s">
        <v>431</v>
      </c>
      <c r="G90" s="132">
        <v>3</v>
      </c>
      <c r="H90" s="42" t="s">
        <v>230</v>
      </c>
      <c r="I90" s="133">
        <v>6</v>
      </c>
      <c r="J90" s="43">
        <v>50</v>
      </c>
      <c r="K90" s="48">
        <v>0.1</v>
      </c>
      <c r="L90" s="48">
        <v>0.1</v>
      </c>
      <c r="M90" s="48">
        <v>0.13333333333333333</v>
      </c>
      <c r="N90" s="48">
        <v>0.2</v>
      </c>
      <c r="O90" s="48">
        <v>5.7735026918962581E-2</v>
      </c>
      <c r="Q90" s="13">
        <f t="shared" si="11"/>
        <v>0.1</v>
      </c>
      <c r="R90" s="13">
        <f t="shared" si="12"/>
        <v>0.1</v>
      </c>
      <c r="S90" s="13">
        <f t="shared" si="13"/>
        <v>0.13</v>
      </c>
      <c r="T90" s="13">
        <f t="shared" si="14"/>
        <v>0.2</v>
      </c>
      <c r="U90" s="12">
        <f t="shared" si="15"/>
        <v>5.8000000000000003E-2</v>
      </c>
    </row>
    <row r="91" spans="1:21" x14ac:dyDescent="0.2">
      <c r="A91" s="43" t="s">
        <v>228</v>
      </c>
      <c r="B91" s="19" t="s">
        <v>29</v>
      </c>
      <c r="C91" s="19" t="s">
        <v>36</v>
      </c>
      <c r="D91" s="43" t="s">
        <v>263</v>
      </c>
      <c r="E91" s="20" t="s">
        <v>196</v>
      </c>
      <c r="F91" s="20" t="s">
        <v>426</v>
      </c>
      <c r="G91" s="132">
        <v>21</v>
      </c>
      <c r="H91" s="42" t="s">
        <v>230</v>
      </c>
      <c r="I91" s="133">
        <v>21</v>
      </c>
      <c r="J91" s="43">
        <v>100</v>
      </c>
      <c r="K91" s="48">
        <v>29.6</v>
      </c>
      <c r="L91" s="48">
        <v>58.7</v>
      </c>
      <c r="M91" s="48">
        <v>61.225714329333336</v>
      </c>
      <c r="N91" s="48">
        <v>87.2</v>
      </c>
      <c r="O91" s="48">
        <v>18.856937387096409</v>
      </c>
      <c r="Q91" s="13">
        <f t="shared" si="11"/>
        <v>30</v>
      </c>
      <c r="R91" s="13">
        <f t="shared" si="12"/>
        <v>59</v>
      </c>
      <c r="S91" s="13">
        <f t="shared" si="13"/>
        <v>61</v>
      </c>
      <c r="T91" s="13">
        <f t="shared" si="14"/>
        <v>87</v>
      </c>
      <c r="U91" s="12">
        <f t="shared" si="15"/>
        <v>19</v>
      </c>
    </row>
    <row r="92" spans="1:21" x14ac:dyDescent="0.2">
      <c r="A92" s="43" t="s">
        <v>228</v>
      </c>
      <c r="B92" s="19" t="s">
        <v>29</v>
      </c>
      <c r="C92" s="19" t="s">
        <v>36</v>
      </c>
      <c r="D92" s="43" t="s">
        <v>263</v>
      </c>
      <c r="E92" s="20" t="s">
        <v>196</v>
      </c>
      <c r="F92" s="20" t="s">
        <v>429</v>
      </c>
      <c r="G92" s="132">
        <v>17</v>
      </c>
      <c r="H92" s="42" t="s">
        <v>230</v>
      </c>
      <c r="I92" s="133">
        <v>17</v>
      </c>
      <c r="J92" s="43">
        <v>100</v>
      </c>
      <c r="K92" s="48">
        <v>13.68999958</v>
      </c>
      <c r="L92" s="48">
        <v>59.2</v>
      </c>
      <c r="M92" s="48">
        <v>59.548235152764704</v>
      </c>
      <c r="N92" s="48">
        <v>90</v>
      </c>
      <c r="O92" s="48">
        <v>19.390882322556724</v>
      </c>
      <c r="Q92" s="13">
        <f t="shared" si="11"/>
        <v>14</v>
      </c>
      <c r="R92" s="13">
        <f t="shared" si="12"/>
        <v>59</v>
      </c>
      <c r="S92" s="13">
        <f t="shared" si="13"/>
        <v>60</v>
      </c>
      <c r="T92" s="13">
        <f t="shared" si="14"/>
        <v>90</v>
      </c>
      <c r="U92" s="12">
        <f t="shared" si="15"/>
        <v>19</v>
      </c>
    </row>
    <row r="93" spans="1:21" x14ac:dyDescent="0.2">
      <c r="A93" s="43" t="s">
        <v>228</v>
      </c>
      <c r="B93" s="19" t="s">
        <v>29</v>
      </c>
      <c r="C93" s="19" t="s">
        <v>36</v>
      </c>
      <c r="D93" s="43" t="s">
        <v>263</v>
      </c>
      <c r="E93" s="20" t="s">
        <v>196</v>
      </c>
      <c r="F93" s="20" t="s">
        <v>427</v>
      </c>
      <c r="G93" s="132">
        <v>19</v>
      </c>
      <c r="H93" s="42" t="s">
        <v>230</v>
      </c>
      <c r="I93" s="133">
        <v>19</v>
      </c>
      <c r="J93" s="43">
        <v>100</v>
      </c>
      <c r="K93" s="48">
        <v>22.7</v>
      </c>
      <c r="L93" s="48">
        <v>72.7</v>
      </c>
      <c r="M93" s="48">
        <v>75.152631538789478</v>
      </c>
      <c r="N93" s="48">
        <v>129</v>
      </c>
      <c r="O93" s="48">
        <v>30.328028293692444</v>
      </c>
      <c r="Q93" s="13">
        <f t="shared" si="11"/>
        <v>23</v>
      </c>
      <c r="R93" s="13">
        <f t="shared" si="12"/>
        <v>73</v>
      </c>
      <c r="S93" s="13">
        <f t="shared" si="13"/>
        <v>75</v>
      </c>
      <c r="T93" s="13">
        <f t="shared" si="14"/>
        <v>130</v>
      </c>
      <c r="U93" s="12">
        <f t="shared" si="15"/>
        <v>30</v>
      </c>
    </row>
    <row r="94" spans="1:21" x14ac:dyDescent="0.2">
      <c r="A94" s="43" t="s">
        <v>228</v>
      </c>
      <c r="B94" s="19" t="s">
        <v>29</v>
      </c>
      <c r="C94" s="19" t="s">
        <v>36</v>
      </c>
      <c r="D94" s="43" t="s">
        <v>263</v>
      </c>
      <c r="E94" s="20" t="s">
        <v>196</v>
      </c>
      <c r="F94" s="20" t="s">
        <v>430</v>
      </c>
      <c r="G94" s="132">
        <v>14</v>
      </c>
      <c r="H94" s="42" t="s">
        <v>230</v>
      </c>
      <c r="I94" s="133">
        <v>14</v>
      </c>
      <c r="J94" s="43">
        <v>100</v>
      </c>
      <c r="K94" s="48">
        <v>21.799999237000002</v>
      </c>
      <c r="L94" s="48">
        <v>77.5</v>
      </c>
      <c r="M94" s="48">
        <v>72.164285768785717</v>
      </c>
      <c r="N94" s="48">
        <v>122</v>
      </c>
      <c r="O94" s="48">
        <v>25.281054279988535</v>
      </c>
      <c r="Q94" s="13">
        <f t="shared" si="11"/>
        <v>22</v>
      </c>
      <c r="R94" s="13">
        <f t="shared" si="12"/>
        <v>78</v>
      </c>
      <c r="S94" s="13">
        <f t="shared" si="13"/>
        <v>72</v>
      </c>
      <c r="T94" s="13">
        <f t="shared" si="14"/>
        <v>120</v>
      </c>
      <c r="U94" s="12">
        <f t="shared" si="15"/>
        <v>25</v>
      </c>
    </row>
    <row r="95" spans="1:21" x14ac:dyDescent="0.2">
      <c r="A95" s="43" t="s">
        <v>228</v>
      </c>
      <c r="B95" s="19" t="s">
        <v>29</v>
      </c>
      <c r="C95" s="19" t="s">
        <v>36</v>
      </c>
      <c r="D95" s="43" t="s">
        <v>263</v>
      </c>
      <c r="E95" s="20" t="s">
        <v>196</v>
      </c>
      <c r="F95" s="20" t="s">
        <v>431</v>
      </c>
      <c r="G95" s="132">
        <v>6</v>
      </c>
      <c r="H95" s="42" t="s">
        <v>230</v>
      </c>
      <c r="I95" s="133">
        <v>6</v>
      </c>
      <c r="J95" s="43">
        <v>100</v>
      </c>
      <c r="K95" s="48">
        <v>35</v>
      </c>
      <c r="L95" s="48">
        <v>44.45</v>
      </c>
      <c r="M95" s="48">
        <v>51.7</v>
      </c>
      <c r="N95" s="48">
        <v>84.3</v>
      </c>
      <c r="O95" s="48">
        <v>18.00122218072984</v>
      </c>
      <c r="Q95" s="13">
        <f t="shared" si="11"/>
        <v>35</v>
      </c>
      <c r="R95" s="13">
        <f t="shared" si="12"/>
        <v>44</v>
      </c>
      <c r="S95" s="13">
        <f t="shared" si="13"/>
        <v>52</v>
      </c>
      <c r="T95" s="13">
        <f t="shared" si="14"/>
        <v>84</v>
      </c>
      <c r="U95" s="12">
        <f t="shared" si="15"/>
        <v>18</v>
      </c>
    </row>
    <row r="96" spans="1:21" x14ac:dyDescent="0.2">
      <c r="A96" s="43" t="s">
        <v>228</v>
      </c>
      <c r="B96" s="19" t="s">
        <v>29</v>
      </c>
      <c r="C96" s="19" t="s">
        <v>37</v>
      </c>
      <c r="D96" s="43" t="s">
        <v>264</v>
      </c>
      <c r="E96" s="20" t="s">
        <v>196</v>
      </c>
      <c r="F96" s="20" t="s">
        <v>426</v>
      </c>
      <c r="G96" s="132">
        <v>20</v>
      </c>
      <c r="H96" s="42" t="s">
        <v>230</v>
      </c>
      <c r="I96" s="133">
        <v>20</v>
      </c>
      <c r="J96" s="43">
        <v>100</v>
      </c>
      <c r="K96" s="48">
        <v>4.0999999999999996</v>
      </c>
      <c r="L96" s="48">
        <v>6.85</v>
      </c>
      <c r="M96" s="48">
        <v>7.4515000000000002</v>
      </c>
      <c r="N96" s="48">
        <v>11.4</v>
      </c>
      <c r="O96" s="48">
        <v>2.4637354501693265</v>
      </c>
      <c r="Q96" s="13">
        <f t="shared" si="11"/>
        <v>4.0999999999999996</v>
      </c>
      <c r="R96" s="13">
        <f t="shared" si="12"/>
        <v>6.9</v>
      </c>
      <c r="S96" s="13">
        <f t="shared" si="13"/>
        <v>7.5</v>
      </c>
      <c r="T96" s="13">
        <f t="shared" si="14"/>
        <v>11</v>
      </c>
      <c r="U96" s="12">
        <f t="shared" si="15"/>
        <v>2.5</v>
      </c>
    </row>
    <row r="97" spans="1:21" x14ac:dyDescent="0.2">
      <c r="A97" s="43" t="s">
        <v>228</v>
      </c>
      <c r="B97" s="19" t="s">
        <v>29</v>
      </c>
      <c r="C97" s="19" t="s">
        <v>37</v>
      </c>
      <c r="D97" s="43" t="s">
        <v>264</v>
      </c>
      <c r="E97" s="20" t="s">
        <v>196</v>
      </c>
      <c r="F97" s="20" t="s">
        <v>429</v>
      </c>
      <c r="G97" s="132">
        <v>14</v>
      </c>
      <c r="H97" s="42" t="s">
        <v>230</v>
      </c>
      <c r="I97" s="133">
        <v>14</v>
      </c>
      <c r="J97" s="43">
        <v>100</v>
      </c>
      <c r="K97" s="48">
        <v>3.3</v>
      </c>
      <c r="L97" s="48">
        <v>8.1000000000000014</v>
      </c>
      <c r="M97" s="48">
        <v>8.1428571428571423</v>
      </c>
      <c r="N97" s="48">
        <v>12</v>
      </c>
      <c r="O97" s="48">
        <v>2.4982191459315373</v>
      </c>
      <c r="Q97" s="13">
        <f t="shared" si="11"/>
        <v>3.3</v>
      </c>
      <c r="R97" s="13">
        <f t="shared" si="12"/>
        <v>8.1</v>
      </c>
      <c r="S97" s="13">
        <f t="shared" si="13"/>
        <v>8.1</v>
      </c>
      <c r="T97" s="13">
        <f t="shared" si="14"/>
        <v>12</v>
      </c>
      <c r="U97" s="12">
        <f t="shared" si="15"/>
        <v>2.5</v>
      </c>
    </row>
    <row r="98" spans="1:21" x14ac:dyDescent="0.2">
      <c r="A98" s="43" t="s">
        <v>228</v>
      </c>
      <c r="B98" s="19" t="s">
        <v>29</v>
      </c>
      <c r="C98" s="19" t="s">
        <v>37</v>
      </c>
      <c r="D98" s="43" t="s">
        <v>264</v>
      </c>
      <c r="E98" s="20" t="s">
        <v>196</v>
      </c>
      <c r="F98" s="20" t="s">
        <v>427</v>
      </c>
      <c r="G98" s="132">
        <v>18</v>
      </c>
      <c r="H98" s="42" t="s">
        <v>230</v>
      </c>
      <c r="I98" s="133">
        <v>18</v>
      </c>
      <c r="J98" s="43">
        <v>100</v>
      </c>
      <c r="K98" s="48">
        <v>2.7</v>
      </c>
      <c r="L98" s="48">
        <v>9.25</v>
      </c>
      <c r="M98" s="48">
        <v>9.3777777777777782</v>
      </c>
      <c r="N98" s="48">
        <v>16.2</v>
      </c>
      <c r="O98" s="48">
        <v>3.4946270617411517</v>
      </c>
      <c r="Q98" s="13">
        <f t="shared" si="11"/>
        <v>2.7</v>
      </c>
      <c r="R98" s="13">
        <f t="shared" si="12"/>
        <v>9.3000000000000007</v>
      </c>
      <c r="S98" s="13">
        <f t="shared" si="13"/>
        <v>9.4</v>
      </c>
      <c r="T98" s="13">
        <f t="shared" si="14"/>
        <v>16</v>
      </c>
      <c r="U98" s="12">
        <f t="shared" si="15"/>
        <v>3.5</v>
      </c>
    </row>
    <row r="99" spans="1:21" x14ac:dyDescent="0.2">
      <c r="A99" s="43" t="s">
        <v>228</v>
      </c>
      <c r="B99" s="19" t="s">
        <v>29</v>
      </c>
      <c r="C99" s="19" t="s">
        <v>37</v>
      </c>
      <c r="D99" s="43" t="s">
        <v>264</v>
      </c>
      <c r="E99" s="20" t="s">
        <v>196</v>
      </c>
      <c r="F99" s="20" t="s">
        <v>430</v>
      </c>
      <c r="G99" s="132">
        <v>12</v>
      </c>
      <c r="H99" s="42" t="s">
        <v>230</v>
      </c>
      <c r="I99" s="133">
        <v>12</v>
      </c>
      <c r="J99" s="43">
        <v>100</v>
      </c>
      <c r="K99" s="48">
        <v>7.3</v>
      </c>
      <c r="L99" s="48">
        <v>10.149999999999999</v>
      </c>
      <c r="M99" s="48">
        <v>10.074999999999999</v>
      </c>
      <c r="N99" s="48">
        <v>13.5</v>
      </c>
      <c r="O99" s="48">
        <v>2.0383259619778009</v>
      </c>
      <c r="Q99" s="13">
        <f t="shared" si="11"/>
        <v>7.3</v>
      </c>
      <c r="R99" s="13">
        <f t="shared" si="12"/>
        <v>10</v>
      </c>
      <c r="S99" s="13">
        <f t="shared" si="13"/>
        <v>10</v>
      </c>
      <c r="T99" s="13">
        <f t="shared" si="14"/>
        <v>14</v>
      </c>
      <c r="U99" s="12">
        <f t="shared" si="15"/>
        <v>2</v>
      </c>
    </row>
    <row r="100" spans="1:21" x14ac:dyDescent="0.2">
      <c r="A100" s="43" t="s">
        <v>228</v>
      </c>
      <c r="B100" s="19" t="s">
        <v>29</v>
      </c>
      <c r="C100" s="19" t="s">
        <v>37</v>
      </c>
      <c r="D100" s="43" t="s">
        <v>264</v>
      </c>
      <c r="E100" s="20" t="s">
        <v>196</v>
      </c>
      <c r="F100" s="20" t="s">
        <v>431</v>
      </c>
      <c r="G100" s="132">
        <v>6</v>
      </c>
      <c r="H100" s="42" t="s">
        <v>230</v>
      </c>
      <c r="I100" s="133">
        <v>6</v>
      </c>
      <c r="J100" s="43">
        <v>100</v>
      </c>
      <c r="K100" s="48">
        <v>5.3</v>
      </c>
      <c r="L100" s="48">
        <v>6.85</v>
      </c>
      <c r="M100" s="48">
        <v>7.666666666666667</v>
      </c>
      <c r="N100" s="48">
        <v>11.5</v>
      </c>
      <c r="O100" s="48">
        <v>2.3174698847378075</v>
      </c>
      <c r="Q100" s="13">
        <f t="shared" si="11"/>
        <v>5.3</v>
      </c>
      <c r="R100" s="13">
        <f t="shared" si="12"/>
        <v>6.9</v>
      </c>
      <c r="S100" s="13">
        <f t="shared" si="13"/>
        <v>7.7</v>
      </c>
      <c r="T100" s="13">
        <f t="shared" si="14"/>
        <v>12</v>
      </c>
      <c r="U100" s="12">
        <f t="shared" si="15"/>
        <v>2.2999999999999998</v>
      </c>
    </row>
    <row r="101" spans="1:21" x14ac:dyDescent="0.2">
      <c r="A101" s="43" t="s">
        <v>228</v>
      </c>
      <c r="B101" s="19" t="s">
        <v>29</v>
      </c>
      <c r="C101" s="19" t="s">
        <v>38</v>
      </c>
      <c r="D101" s="43" t="s">
        <v>265</v>
      </c>
      <c r="E101" s="20" t="s">
        <v>196</v>
      </c>
      <c r="F101" s="20" t="s">
        <v>426</v>
      </c>
      <c r="G101" s="132">
        <v>21</v>
      </c>
      <c r="H101" s="42" t="s">
        <v>230</v>
      </c>
      <c r="I101" s="133">
        <v>21</v>
      </c>
      <c r="J101" s="43">
        <v>100</v>
      </c>
      <c r="K101" s="48">
        <v>7.3</v>
      </c>
      <c r="L101" s="48">
        <v>18.2</v>
      </c>
      <c r="M101" s="48">
        <v>17.445714314761904</v>
      </c>
      <c r="N101" s="48">
        <v>35.799999999999997</v>
      </c>
      <c r="O101" s="48">
        <v>6.4629626367910529</v>
      </c>
      <c r="Q101" s="13">
        <f t="shared" si="11"/>
        <v>7.3</v>
      </c>
      <c r="R101" s="13">
        <f t="shared" si="12"/>
        <v>18</v>
      </c>
      <c r="S101" s="13">
        <f t="shared" si="13"/>
        <v>17</v>
      </c>
      <c r="T101" s="13">
        <f t="shared" si="14"/>
        <v>36</v>
      </c>
      <c r="U101" s="12">
        <f t="shared" si="15"/>
        <v>6.5</v>
      </c>
    </row>
    <row r="102" spans="1:21" x14ac:dyDescent="0.2">
      <c r="A102" s="43" t="s">
        <v>228</v>
      </c>
      <c r="B102" s="19" t="s">
        <v>29</v>
      </c>
      <c r="C102" s="19" t="s">
        <v>38</v>
      </c>
      <c r="D102" s="43" t="s">
        <v>265</v>
      </c>
      <c r="E102" s="20" t="s">
        <v>196</v>
      </c>
      <c r="F102" s="20" t="s">
        <v>429</v>
      </c>
      <c r="G102" s="132">
        <v>17</v>
      </c>
      <c r="H102" s="42" t="s">
        <v>230</v>
      </c>
      <c r="I102" s="133">
        <v>17</v>
      </c>
      <c r="J102" s="43">
        <v>100</v>
      </c>
      <c r="K102" s="48">
        <v>2.1</v>
      </c>
      <c r="L102" s="48">
        <v>11</v>
      </c>
      <c r="M102" s="48">
        <v>10.688588232199999</v>
      </c>
      <c r="N102" s="48">
        <v>19.399999999999999</v>
      </c>
      <c r="O102" s="48">
        <v>5.3332934550094118</v>
      </c>
      <c r="Q102" s="13">
        <f t="shared" si="11"/>
        <v>2.1</v>
      </c>
      <c r="R102" s="13">
        <f t="shared" si="12"/>
        <v>11</v>
      </c>
      <c r="S102" s="13">
        <f t="shared" si="13"/>
        <v>11</v>
      </c>
      <c r="T102" s="13">
        <f t="shared" si="14"/>
        <v>19</v>
      </c>
      <c r="U102" s="12">
        <f t="shared" si="15"/>
        <v>5.3</v>
      </c>
    </row>
    <row r="103" spans="1:21" x14ac:dyDescent="0.2">
      <c r="A103" s="43" t="s">
        <v>228</v>
      </c>
      <c r="B103" s="19" t="s">
        <v>29</v>
      </c>
      <c r="C103" s="19" t="s">
        <v>38</v>
      </c>
      <c r="D103" s="43" t="s">
        <v>265</v>
      </c>
      <c r="E103" s="20" t="s">
        <v>196</v>
      </c>
      <c r="F103" s="20" t="s">
        <v>427</v>
      </c>
      <c r="G103" s="132">
        <v>19</v>
      </c>
      <c r="H103" s="42" t="s">
        <v>230</v>
      </c>
      <c r="I103" s="133">
        <v>19</v>
      </c>
      <c r="J103" s="43">
        <v>100</v>
      </c>
      <c r="K103" s="48">
        <v>5.0999999999999996</v>
      </c>
      <c r="L103" s="48">
        <v>17.100000000000001</v>
      </c>
      <c r="M103" s="48">
        <v>17.29999998994737</v>
      </c>
      <c r="N103" s="48">
        <v>30.8</v>
      </c>
      <c r="O103" s="48">
        <v>7.4037528094736453</v>
      </c>
      <c r="Q103" s="13">
        <f t="shared" si="11"/>
        <v>5.0999999999999996</v>
      </c>
      <c r="R103" s="13">
        <f t="shared" si="12"/>
        <v>17</v>
      </c>
      <c r="S103" s="13">
        <f t="shared" si="13"/>
        <v>17</v>
      </c>
      <c r="T103" s="13">
        <f t="shared" si="14"/>
        <v>31</v>
      </c>
      <c r="U103" s="12">
        <f t="shared" si="15"/>
        <v>7.4</v>
      </c>
    </row>
    <row r="104" spans="1:21" x14ac:dyDescent="0.2">
      <c r="A104" s="43" t="s">
        <v>228</v>
      </c>
      <c r="B104" s="19" t="s">
        <v>29</v>
      </c>
      <c r="C104" s="19" t="s">
        <v>38</v>
      </c>
      <c r="D104" s="43" t="s">
        <v>265</v>
      </c>
      <c r="E104" s="20" t="s">
        <v>196</v>
      </c>
      <c r="F104" s="20" t="s">
        <v>430</v>
      </c>
      <c r="G104" s="132">
        <v>14</v>
      </c>
      <c r="H104" s="42" t="s">
        <v>230</v>
      </c>
      <c r="I104" s="133">
        <v>14</v>
      </c>
      <c r="J104" s="43">
        <v>100</v>
      </c>
      <c r="K104" s="48">
        <v>3.0999999046000002</v>
      </c>
      <c r="L104" s="48">
        <v>15.849999809500002</v>
      </c>
      <c r="M104" s="48">
        <v>16.49999996597143</v>
      </c>
      <c r="N104" s="48">
        <v>34.9</v>
      </c>
      <c r="O104" s="48">
        <v>7.8560119251041405</v>
      </c>
      <c r="Q104" s="13">
        <f t="shared" si="11"/>
        <v>3.1</v>
      </c>
      <c r="R104" s="13">
        <f t="shared" si="12"/>
        <v>16</v>
      </c>
      <c r="S104" s="13">
        <f t="shared" si="13"/>
        <v>16</v>
      </c>
      <c r="T104" s="13">
        <f t="shared" si="14"/>
        <v>35</v>
      </c>
      <c r="U104" s="12">
        <f t="shared" si="15"/>
        <v>7.9</v>
      </c>
    </row>
    <row r="105" spans="1:21" x14ac:dyDescent="0.2">
      <c r="A105" s="43" t="s">
        <v>228</v>
      </c>
      <c r="B105" s="19" t="s">
        <v>29</v>
      </c>
      <c r="C105" s="19" t="s">
        <v>38</v>
      </c>
      <c r="D105" s="43" t="s">
        <v>265</v>
      </c>
      <c r="E105" s="20" t="s">
        <v>196</v>
      </c>
      <c r="F105" s="20" t="s">
        <v>431</v>
      </c>
      <c r="G105" s="132">
        <v>6</v>
      </c>
      <c r="H105" s="42" t="s">
        <v>230</v>
      </c>
      <c r="I105" s="133">
        <v>6</v>
      </c>
      <c r="J105" s="43">
        <v>100</v>
      </c>
      <c r="K105" s="48">
        <v>3.4</v>
      </c>
      <c r="L105" s="48">
        <v>4</v>
      </c>
      <c r="M105" s="48">
        <v>6.9666666666666668</v>
      </c>
      <c r="N105" s="48">
        <v>17</v>
      </c>
      <c r="O105" s="48">
        <v>5.4840374421284421</v>
      </c>
      <c r="Q105" s="13">
        <f t="shared" si="11"/>
        <v>3.4</v>
      </c>
      <c r="R105" s="13">
        <f t="shared" si="12"/>
        <v>4</v>
      </c>
      <c r="S105" s="13">
        <f t="shared" si="13"/>
        <v>7</v>
      </c>
      <c r="T105" s="13">
        <f t="shared" si="14"/>
        <v>17</v>
      </c>
      <c r="U105" s="12">
        <f t="shared" si="15"/>
        <v>5.5</v>
      </c>
    </row>
    <row r="106" spans="1:21" x14ac:dyDescent="0.2">
      <c r="A106" s="43" t="s">
        <v>228</v>
      </c>
      <c r="B106" s="19" t="s">
        <v>29</v>
      </c>
      <c r="C106" s="19" t="s">
        <v>39</v>
      </c>
      <c r="D106" s="43" t="s">
        <v>266</v>
      </c>
      <c r="E106" s="20" t="s">
        <v>196</v>
      </c>
      <c r="F106" s="20" t="s">
        <v>426</v>
      </c>
      <c r="G106" s="132">
        <v>21</v>
      </c>
      <c r="H106" s="42" t="s">
        <v>230</v>
      </c>
      <c r="I106" s="133">
        <v>21</v>
      </c>
      <c r="J106" s="43">
        <v>100</v>
      </c>
      <c r="K106" s="48">
        <v>12880</v>
      </c>
      <c r="L106" s="48">
        <v>27800</v>
      </c>
      <c r="M106" s="48">
        <v>28153.333333333332</v>
      </c>
      <c r="N106" s="48">
        <v>41610</v>
      </c>
      <c r="O106" s="48">
        <v>9616.2785594705674</v>
      </c>
      <c r="Q106" s="13">
        <f t="shared" si="11"/>
        <v>13000</v>
      </c>
      <c r="R106" s="13">
        <f t="shared" si="12"/>
        <v>28000</v>
      </c>
      <c r="S106" s="13">
        <f t="shared" si="13"/>
        <v>28000</v>
      </c>
      <c r="T106" s="13">
        <f t="shared" si="14"/>
        <v>42000</v>
      </c>
      <c r="U106" s="12">
        <f t="shared" si="15"/>
        <v>9600</v>
      </c>
    </row>
    <row r="107" spans="1:21" x14ac:dyDescent="0.2">
      <c r="A107" s="43" t="s">
        <v>228</v>
      </c>
      <c r="B107" s="19" t="s">
        <v>29</v>
      </c>
      <c r="C107" s="19" t="s">
        <v>39</v>
      </c>
      <c r="D107" s="43" t="s">
        <v>266</v>
      </c>
      <c r="E107" s="20" t="s">
        <v>196</v>
      </c>
      <c r="F107" s="20" t="s">
        <v>429</v>
      </c>
      <c r="G107" s="132">
        <v>17</v>
      </c>
      <c r="H107" s="42" t="s">
        <v>230</v>
      </c>
      <c r="I107" s="133">
        <v>17</v>
      </c>
      <c r="J107" s="43">
        <v>100</v>
      </c>
      <c r="K107" s="48">
        <v>8843</v>
      </c>
      <c r="L107" s="48">
        <v>25900</v>
      </c>
      <c r="M107" s="48">
        <v>25777.823529411766</v>
      </c>
      <c r="N107" s="48">
        <v>36210</v>
      </c>
      <c r="O107" s="48">
        <v>7636.5907333974474</v>
      </c>
      <c r="Q107" s="13">
        <f t="shared" si="11"/>
        <v>8800</v>
      </c>
      <c r="R107" s="13">
        <f t="shared" si="12"/>
        <v>26000</v>
      </c>
      <c r="S107" s="13">
        <f t="shared" si="13"/>
        <v>26000</v>
      </c>
      <c r="T107" s="13">
        <f t="shared" si="14"/>
        <v>36000</v>
      </c>
      <c r="U107" s="12">
        <f t="shared" si="15"/>
        <v>7600</v>
      </c>
    </row>
    <row r="108" spans="1:21" x14ac:dyDescent="0.2">
      <c r="A108" s="43" t="s">
        <v>228</v>
      </c>
      <c r="B108" s="19" t="s">
        <v>29</v>
      </c>
      <c r="C108" s="19" t="s">
        <v>39</v>
      </c>
      <c r="D108" s="43" t="s">
        <v>266</v>
      </c>
      <c r="E108" s="20" t="s">
        <v>196</v>
      </c>
      <c r="F108" s="20" t="s">
        <v>427</v>
      </c>
      <c r="G108" s="132">
        <v>19</v>
      </c>
      <c r="H108" s="42" t="s">
        <v>230</v>
      </c>
      <c r="I108" s="133">
        <v>19</v>
      </c>
      <c r="J108" s="43">
        <v>100</v>
      </c>
      <c r="K108" s="48">
        <v>10930</v>
      </c>
      <c r="L108" s="48">
        <v>35180</v>
      </c>
      <c r="M108" s="48">
        <v>31803.157894736843</v>
      </c>
      <c r="N108" s="48">
        <v>43620</v>
      </c>
      <c r="O108" s="48">
        <v>9512.7008973568118</v>
      </c>
      <c r="Q108" s="13">
        <f t="shared" si="11"/>
        <v>11000</v>
      </c>
      <c r="R108" s="13">
        <f t="shared" si="12"/>
        <v>35000</v>
      </c>
      <c r="S108" s="13">
        <f t="shared" si="13"/>
        <v>32000</v>
      </c>
      <c r="T108" s="13">
        <f t="shared" si="14"/>
        <v>44000</v>
      </c>
      <c r="U108" s="12">
        <f t="shared" si="15"/>
        <v>9500</v>
      </c>
    </row>
    <row r="109" spans="1:21" x14ac:dyDescent="0.2">
      <c r="A109" s="43" t="s">
        <v>228</v>
      </c>
      <c r="B109" s="19" t="s">
        <v>29</v>
      </c>
      <c r="C109" s="19" t="s">
        <v>39</v>
      </c>
      <c r="D109" s="43" t="s">
        <v>266</v>
      </c>
      <c r="E109" s="20" t="s">
        <v>196</v>
      </c>
      <c r="F109" s="20" t="s">
        <v>430</v>
      </c>
      <c r="G109" s="132">
        <v>14</v>
      </c>
      <c r="H109" s="42" t="s">
        <v>230</v>
      </c>
      <c r="I109" s="133">
        <v>14</v>
      </c>
      <c r="J109" s="43">
        <v>100</v>
      </c>
      <c r="K109" s="48">
        <v>12160</v>
      </c>
      <c r="L109" s="48">
        <v>29520</v>
      </c>
      <c r="M109" s="48">
        <v>29448.571428571428</v>
      </c>
      <c r="N109" s="48">
        <v>45140</v>
      </c>
      <c r="O109" s="48">
        <v>9924.0623328762504</v>
      </c>
      <c r="Q109" s="13">
        <f t="shared" si="11"/>
        <v>12000</v>
      </c>
      <c r="R109" s="13">
        <f t="shared" si="12"/>
        <v>30000</v>
      </c>
      <c r="S109" s="13">
        <f t="shared" si="13"/>
        <v>29000</v>
      </c>
      <c r="T109" s="13">
        <f t="shared" si="14"/>
        <v>45000</v>
      </c>
      <c r="U109" s="12">
        <f t="shared" si="15"/>
        <v>9900</v>
      </c>
    </row>
    <row r="110" spans="1:21" x14ac:dyDescent="0.2">
      <c r="A110" s="43" t="s">
        <v>228</v>
      </c>
      <c r="B110" s="19" t="s">
        <v>29</v>
      </c>
      <c r="C110" s="19" t="s">
        <v>39</v>
      </c>
      <c r="D110" s="43" t="s">
        <v>266</v>
      </c>
      <c r="E110" s="20" t="s">
        <v>196</v>
      </c>
      <c r="F110" s="20" t="s">
        <v>431</v>
      </c>
      <c r="G110" s="132">
        <v>6</v>
      </c>
      <c r="H110" s="42" t="s">
        <v>230</v>
      </c>
      <c r="I110" s="133">
        <v>6</v>
      </c>
      <c r="J110" s="43">
        <v>100</v>
      </c>
      <c r="K110" s="48">
        <v>18810</v>
      </c>
      <c r="L110" s="48">
        <v>20115</v>
      </c>
      <c r="M110" s="48">
        <v>21253.333333333332</v>
      </c>
      <c r="N110" s="48">
        <v>27140</v>
      </c>
      <c r="O110" s="48">
        <v>3168.3665612846416</v>
      </c>
      <c r="Q110" s="13">
        <f t="shared" si="11"/>
        <v>19000</v>
      </c>
      <c r="R110" s="13">
        <f t="shared" si="12"/>
        <v>20000</v>
      </c>
      <c r="S110" s="13">
        <f t="shared" si="13"/>
        <v>21000</v>
      </c>
      <c r="T110" s="13">
        <f t="shared" si="14"/>
        <v>27000</v>
      </c>
      <c r="U110" s="12">
        <f t="shared" si="15"/>
        <v>3200</v>
      </c>
    </row>
    <row r="111" spans="1:21" x14ac:dyDescent="0.2">
      <c r="A111" s="43" t="s">
        <v>228</v>
      </c>
      <c r="B111" s="19" t="s">
        <v>29</v>
      </c>
      <c r="C111" s="19" t="s">
        <v>40</v>
      </c>
      <c r="D111" s="43" t="s">
        <v>267</v>
      </c>
      <c r="E111" s="20" t="s">
        <v>196</v>
      </c>
      <c r="F111" s="20" t="s">
        <v>426</v>
      </c>
      <c r="G111" s="132">
        <v>21</v>
      </c>
      <c r="H111" s="42" t="s">
        <v>230</v>
      </c>
      <c r="I111" s="133">
        <v>21</v>
      </c>
      <c r="J111" s="43">
        <v>100</v>
      </c>
      <c r="K111" s="48">
        <v>21.3</v>
      </c>
      <c r="L111" s="48">
        <v>32.810001372999999</v>
      </c>
      <c r="M111" s="48">
        <v>33.881428636809524</v>
      </c>
      <c r="N111" s="48">
        <v>49.5</v>
      </c>
      <c r="O111" s="48">
        <v>8.0962672084137512</v>
      </c>
      <c r="Q111" s="13">
        <f t="shared" si="11"/>
        <v>21</v>
      </c>
      <c r="R111" s="13">
        <f t="shared" si="12"/>
        <v>33</v>
      </c>
      <c r="S111" s="13">
        <f t="shared" si="13"/>
        <v>34</v>
      </c>
      <c r="T111" s="13">
        <f t="shared" si="14"/>
        <v>50</v>
      </c>
      <c r="U111" s="12">
        <f t="shared" si="15"/>
        <v>8.1</v>
      </c>
    </row>
    <row r="112" spans="1:21" x14ac:dyDescent="0.2">
      <c r="A112" s="43" t="s">
        <v>228</v>
      </c>
      <c r="B112" s="19" t="s">
        <v>29</v>
      </c>
      <c r="C112" s="19" t="s">
        <v>40</v>
      </c>
      <c r="D112" s="43" t="s">
        <v>267</v>
      </c>
      <c r="E112" s="20" t="s">
        <v>196</v>
      </c>
      <c r="F112" s="20" t="s">
        <v>429</v>
      </c>
      <c r="G112" s="132">
        <v>17</v>
      </c>
      <c r="H112" s="42" t="s">
        <v>230</v>
      </c>
      <c r="I112" s="133">
        <v>17</v>
      </c>
      <c r="J112" s="43">
        <v>100</v>
      </c>
      <c r="K112" s="48">
        <v>7.9</v>
      </c>
      <c r="L112" s="48">
        <v>22.4</v>
      </c>
      <c r="M112" s="48">
        <v>21.564117611235293</v>
      </c>
      <c r="N112" s="48">
        <v>31</v>
      </c>
      <c r="O112" s="48">
        <v>6.8694132411197515</v>
      </c>
      <c r="Q112" s="13">
        <f t="shared" si="11"/>
        <v>7.9</v>
      </c>
      <c r="R112" s="13">
        <f t="shared" si="12"/>
        <v>22</v>
      </c>
      <c r="S112" s="13">
        <f t="shared" si="13"/>
        <v>22</v>
      </c>
      <c r="T112" s="13">
        <f t="shared" si="14"/>
        <v>31</v>
      </c>
      <c r="U112" s="12">
        <f t="shared" si="15"/>
        <v>6.9</v>
      </c>
    </row>
    <row r="113" spans="1:21" x14ac:dyDescent="0.2">
      <c r="A113" s="43" t="s">
        <v>228</v>
      </c>
      <c r="B113" s="19" t="s">
        <v>29</v>
      </c>
      <c r="C113" s="19" t="s">
        <v>40</v>
      </c>
      <c r="D113" s="43" t="s">
        <v>267</v>
      </c>
      <c r="E113" s="20" t="s">
        <v>196</v>
      </c>
      <c r="F113" s="20" t="s">
        <v>427</v>
      </c>
      <c r="G113" s="132">
        <v>19</v>
      </c>
      <c r="H113" s="42" t="s">
        <v>230</v>
      </c>
      <c r="I113" s="133">
        <v>19</v>
      </c>
      <c r="J113" s="43">
        <v>100</v>
      </c>
      <c r="K113" s="48">
        <v>16.100000000000001</v>
      </c>
      <c r="L113" s="48">
        <v>23</v>
      </c>
      <c r="M113" s="48">
        <v>24.03684212531579</v>
      </c>
      <c r="N113" s="48">
        <v>33.299999999999997</v>
      </c>
      <c r="O113" s="48">
        <v>4.5333591053338633</v>
      </c>
      <c r="Q113" s="13">
        <f t="shared" si="11"/>
        <v>16</v>
      </c>
      <c r="R113" s="13">
        <f t="shared" si="12"/>
        <v>23</v>
      </c>
      <c r="S113" s="13">
        <f t="shared" si="13"/>
        <v>24</v>
      </c>
      <c r="T113" s="13">
        <f t="shared" si="14"/>
        <v>33</v>
      </c>
      <c r="U113" s="12">
        <f t="shared" si="15"/>
        <v>4.5</v>
      </c>
    </row>
    <row r="114" spans="1:21" x14ac:dyDescent="0.2">
      <c r="A114" s="43" t="s">
        <v>228</v>
      </c>
      <c r="B114" s="19" t="s">
        <v>29</v>
      </c>
      <c r="C114" s="19" t="s">
        <v>40</v>
      </c>
      <c r="D114" s="43" t="s">
        <v>267</v>
      </c>
      <c r="E114" s="20" t="s">
        <v>196</v>
      </c>
      <c r="F114" s="20" t="s">
        <v>430</v>
      </c>
      <c r="G114" s="132">
        <v>14</v>
      </c>
      <c r="H114" s="42" t="s">
        <v>230</v>
      </c>
      <c r="I114" s="133">
        <v>14</v>
      </c>
      <c r="J114" s="43">
        <v>100</v>
      </c>
      <c r="K114" s="48">
        <v>13.300000191000001</v>
      </c>
      <c r="L114" s="48">
        <v>24</v>
      </c>
      <c r="M114" s="48">
        <v>23.892857210999999</v>
      </c>
      <c r="N114" s="48">
        <v>31.3</v>
      </c>
      <c r="O114" s="48">
        <v>4.7659794671957947</v>
      </c>
      <c r="Q114" s="13">
        <f t="shared" si="11"/>
        <v>13</v>
      </c>
      <c r="R114" s="13">
        <f t="shared" si="12"/>
        <v>24</v>
      </c>
      <c r="S114" s="13">
        <f t="shared" si="13"/>
        <v>24</v>
      </c>
      <c r="T114" s="13">
        <f t="shared" si="14"/>
        <v>31</v>
      </c>
      <c r="U114" s="12">
        <f t="shared" si="15"/>
        <v>4.8</v>
      </c>
    </row>
    <row r="115" spans="1:21" x14ac:dyDescent="0.2">
      <c r="A115" s="43" t="s">
        <v>228</v>
      </c>
      <c r="B115" s="19" t="s">
        <v>29</v>
      </c>
      <c r="C115" s="19" t="s">
        <v>40</v>
      </c>
      <c r="D115" s="43" t="s">
        <v>267</v>
      </c>
      <c r="E115" s="20" t="s">
        <v>196</v>
      </c>
      <c r="F115" s="20" t="s">
        <v>431</v>
      </c>
      <c r="G115" s="132">
        <v>6</v>
      </c>
      <c r="H115" s="42" t="s">
        <v>230</v>
      </c>
      <c r="I115" s="133">
        <v>6</v>
      </c>
      <c r="J115" s="43">
        <v>100</v>
      </c>
      <c r="K115" s="48">
        <v>14.9</v>
      </c>
      <c r="L115" s="48">
        <v>19.8</v>
      </c>
      <c r="M115" s="48">
        <v>19.816666666666666</v>
      </c>
      <c r="N115" s="48">
        <v>24.4</v>
      </c>
      <c r="O115" s="48">
        <v>3.7026567038636813</v>
      </c>
      <c r="Q115" s="13">
        <f t="shared" si="11"/>
        <v>15</v>
      </c>
      <c r="R115" s="13">
        <f t="shared" si="12"/>
        <v>20</v>
      </c>
      <c r="S115" s="13">
        <f t="shared" si="13"/>
        <v>20</v>
      </c>
      <c r="T115" s="13">
        <f t="shared" si="14"/>
        <v>24</v>
      </c>
      <c r="U115" s="12">
        <f t="shared" si="15"/>
        <v>3.7</v>
      </c>
    </row>
    <row r="116" spans="1:21" x14ac:dyDescent="0.2">
      <c r="A116" s="43" t="s">
        <v>228</v>
      </c>
      <c r="B116" s="19" t="s">
        <v>29</v>
      </c>
      <c r="C116" s="19" t="s">
        <v>41</v>
      </c>
      <c r="D116" s="43" t="s">
        <v>268</v>
      </c>
      <c r="E116" s="20" t="s">
        <v>196</v>
      </c>
      <c r="F116" s="20" t="s">
        <v>426</v>
      </c>
      <c r="G116" s="132">
        <v>21</v>
      </c>
      <c r="H116" s="42" t="s">
        <v>230</v>
      </c>
      <c r="I116" s="133">
        <v>21</v>
      </c>
      <c r="J116" s="43">
        <v>100</v>
      </c>
      <c r="K116" s="48">
        <v>335</v>
      </c>
      <c r="L116" s="48">
        <v>473</v>
      </c>
      <c r="M116" s="48">
        <v>456.20000058142858</v>
      </c>
      <c r="N116" s="48">
        <v>616</v>
      </c>
      <c r="O116" s="48">
        <v>77.298642165215341</v>
      </c>
      <c r="Q116" s="13">
        <f t="shared" si="11"/>
        <v>340</v>
      </c>
      <c r="R116" s="13">
        <f t="shared" si="12"/>
        <v>470</v>
      </c>
      <c r="S116" s="13">
        <f t="shared" si="13"/>
        <v>460</v>
      </c>
      <c r="T116" s="13">
        <f t="shared" si="14"/>
        <v>620</v>
      </c>
      <c r="U116" s="12">
        <f t="shared" si="15"/>
        <v>77</v>
      </c>
    </row>
    <row r="117" spans="1:21" x14ac:dyDescent="0.2">
      <c r="A117" s="43" t="s">
        <v>228</v>
      </c>
      <c r="B117" s="19" t="s">
        <v>29</v>
      </c>
      <c r="C117" s="19" t="s">
        <v>41</v>
      </c>
      <c r="D117" s="43" t="s">
        <v>268</v>
      </c>
      <c r="E117" s="20" t="s">
        <v>196</v>
      </c>
      <c r="F117" s="20" t="s">
        <v>429</v>
      </c>
      <c r="G117" s="132">
        <v>17</v>
      </c>
      <c r="H117" s="42" t="s">
        <v>230</v>
      </c>
      <c r="I117" s="133">
        <v>17</v>
      </c>
      <c r="J117" s="43">
        <v>100</v>
      </c>
      <c r="K117" s="48">
        <v>348.10000609999997</v>
      </c>
      <c r="L117" s="48">
        <v>618</v>
      </c>
      <c r="M117" s="48">
        <v>767.25882317117646</v>
      </c>
      <c r="N117" s="48">
        <v>2137</v>
      </c>
      <c r="O117" s="48">
        <v>451.21561517170051</v>
      </c>
      <c r="Q117" s="13">
        <f t="shared" si="11"/>
        <v>350</v>
      </c>
      <c r="R117" s="13">
        <f t="shared" si="12"/>
        <v>620</v>
      </c>
      <c r="S117" s="13">
        <f t="shared" si="13"/>
        <v>770</v>
      </c>
      <c r="T117" s="13">
        <f t="shared" si="14"/>
        <v>2100</v>
      </c>
      <c r="U117" s="12">
        <f t="shared" si="15"/>
        <v>450</v>
      </c>
    </row>
    <row r="118" spans="1:21" x14ac:dyDescent="0.2">
      <c r="A118" s="43" t="s">
        <v>228</v>
      </c>
      <c r="B118" s="19" t="s">
        <v>29</v>
      </c>
      <c r="C118" s="19" t="s">
        <v>41</v>
      </c>
      <c r="D118" s="43" t="s">
        <v>268</v>
      </c>
      <c r="E118" s="20" t="s">
        <v>196</v>
      </c>
      <c r="F118" s="20" t="s">
        <v>427</v>
      </c>
      <c r="G118" s="132">
        <v>19</v>
      </c>
      <c r="H118" s="42" t="s">
        <v>230</v>
      </c>
      <c r="I118" s="133">
        <v>19</v>
      </c>
      <c r="J118" s="43">
        <v>100</v>
      </c>
      <c r="K118" s="48">
        <v>309</v>
      </c>
      <c r="L118" s="48">
        <v>466</v>
      </c>
      <c r="M118" s="48">
        <v>536.68421052631584</v>
      </c>
      <c r="N118" s="48">
        <v>1615</v>
      </c>
      <c r="O118" s="48">
        <v>274.05596602632079</v>
      </c>
      <c r="Q118" s="13">
        <f t="shared" si="11"/>
        <v>310</v>
      </c>
      <c r="R118" s="13">
        <f t="shared" si="12"/>
        <v>470</v>
      </c>
      <c r="S118" s="13">
        <f t="shared" si="13"/>
        <v>540</v>
      </c>
      <c r="T118" s="13">
        <f t="shared" si="14"/>
        <v>1600</v>
      </c>
      <c r="U118" s="12">
        <f t="shared" si="15"/>
        <v>270</v>
      </c>
    </row>
    <row r="119" spans="1:21" x14ac:dyDescent="0.2">
      <c r="A119" s="43" t="s">
        <v>228</v>
      </c>
      <c r="B119" s="19" t="s">
        <v>29</v>
      </c>
      <c r="C119" s="19" t="s">
        <v>41</v>
      </c>
      <c r="D119" s="43" t="s">
        <v>268</v>
      </c>
      <c r="E119" s="20" t="s">
        <v>196</v>
      </c>
      <c r="F119" s="20" t="s">
        <v>430</v>
      </c>
      <c r="G119" s="132">
        <v>14</v>
      </c>
      <c r="H119" s="42" t="s">
        <v>230</v>
      </c>
      <c r="I119" s="133">
        <v>14</v>
      </c>
      <c r="J119" s="43">
        <v>100</v>
      </c>
      <c r="K119" s="48">
        <v>132</v>
      </c>
      <c r="L119" s="48">
        <v>460.5</v>
      </c>
      <c r="M119" s="48">
        <v>481.94285583499999</v>
      </c>
      <c r="N119" s="48">
        <v>946.59997558999999</v>
      </c>
      <c r="O119" s="48">
        <v>210.90235632691227</v>
      </c>
      <c r="Q119" s="13">
        <f t="shared" si="11"/>
        <v>130</v>
      </c>
      <c r="R119" s="13">
        <f t="shared" si="12"/>
        <v>460</v>
      </c>
      <c r="S119" s="13">
        <f t="shared" si="13"/>
        <v>480</v>
      </c>
      <c r="T119" s="13">
        <f t="shared" si="14"/>
        <v>950</v>
      </c>
      <c r="U119" s="12">
        <f t="shared" si="15"/>
        <v>210</v>
      </c>
    </row>
    <row r="120" spans="1:21" x14ac:dyDescent="0.2">
      <c r="A120" s="43" t="s">
        <v>228</v>
      </c>
      <c r="B120" s="19" t="s">
        <v>29</v>
      </c>
      <c r="C120" s="19" t="s">
        <v>41</v>
      </c>
      <c r="D120" s="43" t="s">
        <v>268</v>
      </c>
      <c r="E120" s="20" t="s">
        <v>196</v>
      </c>
      <c r="F120" s="20" t="s">
        <v>431</v>
      </c>
      <c r="G120" s="132">
        <v>6</v>
      </c>
      <c r="H120" s="42" t="s">
        <v>230</v>
      </c>
      <c r="I120" s="133">
        <v>6</v>
      </c>
      <c r="J120" s="43">
        <v>100</v>
      </c>
      <c r="K120" s="48">
        <v>487</v>
      </c>
      <c r="L120" s="48">
        <v>667</v>
      </c>
      <c r="M120" s="48">
        <v>635.16666666666663</v>
      </c>
      <c r="N120" s="48">
        <v>752</v>
      </c>
      <c r="O120" s="48">
        <v>125.81957982232602</v>
      </c>
      <c r="Q120" s="13">
        <f t="shared" si="11"/>
        <v>490</v>
      </c>
      <c r="R120" s="13">
        <f t="shared" si="12"/>
        <v>670</v>
      </c>
      <c r="S120" s="13">
        <f t="shared" si="13"/>
        <v>640</v>
      </c>
      <c r="T120" s="13">
        <f t="shared" si="14"/>
        <v>750</v>
      </c>
      <c r="U120" s="12">
        <f t="shared" si="15"/>
        <v>130</v>
      </c>
    </row>
    <row r="121" spans="1:21" x14ac:dyDescent="0.2">
      <c r="A121" s="43" t="s">
        <v>228</v>
      </c>
      <c r="B121" s="19" t="s">
        <v>29</v>
      </c>
      <c r="C121" s="19" t="s">
        <v>42</v>
      </c>
      <c r="D121" s="43" t="s">
        <v>269</v>
      </c>
      <c r="E121" s="20" t="s">
        <v>196</v>
      </c>
      <c r="F121" s="20" t="s">
        <v>426</v>
      </c>
      <c r="G121" s="132">
        <v>21</v>
      </c>
      <c r="H121" s="42" t="s">
        <v>230</v>
      </c>
      <c r="I121" s="133">
        <v>21</v>
      </c>
      <c r="J121" s="43">
        <v>100</v>
      </c>
      <c r="K121" s="48">
        <v>0.03</v>
      </c>
      <c r="L121" s="48">
        <v>0.17</v>
      </c>
      <c r="M121" s="48">
        <v>0.1799999998295238</v>
      </c>
      <c r="N121" s="48">
        <v>0.3</v>
      </c>
      <c r="O121" s="48">
        <v>8.1975606171348317E-2</v>
      </c>
      <c r="Q121" s="13">
        <f t="shared" si="11"/>
        <v>0.03</v>
      </c>
      <c r="R121" s="13">
        <f t="shared" si="12"/>
        <v>0.17</v>
      </c>
      <c r="S121" s="13">
        <f t="shared" si="13"/>
        <v>0.18</v>
      </c>
      <c r="T121" s="13">
        <f t="shared" si="14"/>
        <v>0.3</v>
      </c>
      <c r="U121" s="12">
        <f t="shared" si="15"/>
        <v>8.2000000000000003E-2</v>
      </c>
    </row>
    <row r="122" spans="1:21" x14ac:dyDescent="0.2">
      <c r="A122" s="43" t="s">
        <v>228</v>
      </c>
      <c r="B122" s="19" t="s">
        <v>29</v>
      </c>
      <c r="C122" s="19" t="s">
        <v>42</v>
      </c>
      <c r="D122" s="43" t="s">
        <v>269</v>
      </c>
      <c r="E122" s="20" t="s">
        <v>196</v>
      </c>
      <c r="F122" s="20" t="s">
        <v>429</v>
      </c>
      <c r="G122" s="132">
        <v>14</v>
      </c>
      <c r="H122" s="42" t="s">
        <v>230</v>
      </c>
      <c r="I122" s="133">
        <v>17</v>
      </c>
      <c r="J122" s="43">
        <v>82.352941176470594</v>
      </c>
      <c r="K122" s="48">
        <v>0.02</v>
      </c>
      <c r="L122" s="48">
        <v>8.5000001788000004E-2</v>
      </c>
      <c r="M122" s="48">
        <v>8.0714286041142863E-2</v>
      </c>
      <c r="N122" s="48">
        <v>0.13</v>
      </c>
      <c r="O122" s="48">
        <v>3.8323378231369637E-2</v>
      </c>
      <c r="Q122" s="13">
        <f t="shared" si="11"/>
        <v>0.02</v>
      </c>
      <c r="R122" s="13">
        <f t="shared" si="12"/>
        <v>8.5000000000000006E-2</v>
      </c>
      <c r="S122" s="13">
        <f t="shared" si="13"/>
        <v>8.1000000000000003E-2</v>
      </c>
      <c r="T122" s="13">
        <f t="shared" si="14"/>
        <v>0.13</v>
      </c>
      <c r="U122" s="12">
        <f t="shared" si="15"/>
        <v>3.7999999999999999E-2</v>
      </c>
    </row>
    <row r="123" spans="1:21" x14ac:dyDescent="0.2">
      <c r="A123" s="43" t="s">
        <v>228</v>
      </c>
      <c r="B123" s="19" t="s">
        <v>29</v>
      </c>
      <c r="C123" s="19" t="s">
        <v>42</v>
      </c>
      <c r="D123" s="43" t="s">
        <v>269</v>
      </c>
      <c r="E123" s="20" t="s">
        <v>196</v>
      </c>
      <c r="F123" s="20" t="s">
        <v>427</v>
      </c>
      <c r="G123" s="132">
        <v>19</v>
      </c>
      <c r="H123" s="42" t="s">
        <v>230</v>
      </c>
      <c r="I123" s="133">
        <v>19</v>
      </c>
      <c r="J123" s="43">
        <v>100</v>
      </c>
      <c r="K123" s="48">
        <v>0.01</v>
      </c>
      <c r="L123" s="48">
        <v>0.06</v>
      </c>
      <c r="M123" s="48">
        <v>7.0526315828684211E-2</v>
      </c>
      <c r="N123" s="48">
        <v>0.15</v>
      </c>
      <c r="O123" s="48">
        <v>4.1696480541275269E-2</v>
      </c>
      <c r="Q123" s="13">
        <f t="shared" si="11"/>
        <v>0.01</v>
      </c>
      <c r="R123" s="13">
        <f t="shared" si="12"/>
        <v>0.06</v>
      </c>
      <c r="S123" s="13">
        <f t="shared" si="13"/>
        <v>7.0999999999999994E-2</v>
      </c>
      <c r="T123" s="13">
        <f t="shared" si="14"/>
        <v>0.15</v>
      </c>
      <c r="U123" s="12">
        <f t="shared" si="15"/>
        <v>4.2000000000000003E-2</v>
      </c>
    </row>
    <row r="124" spans="1:21" x14ac:dyDescent="0.2">
      <c r="A124" s="43" t="s">
        <v>228</v>
      </c>
      <c r="B124" s="19" t="s">
        <v>29</v>
      </c>
      <c r="C124" s="19" t="s">
        <v>42</v>
      </c>
      <c r="D124" s="43" t="s">
        <v>269</v>
      </c>
      <c r="E124" s="20" t="s">
        <v>196</v>
      </c>
      <c r="F124" s="20" t="s">
        <v>430</v>
      </c>
      <c r="G124" s="132">
        <v>14</v>
      </c>
      <c r="H124" s="42" t="s">
        <v>230</v>
      </c>
      <c r="I124" s="133">
        <v>14</v>
      </c>
      <c r="J124" s="43">
        <v>100</v>
      </c>
      <c r="K124" s="48">
        <v>1.9999999553000001E-2</v>
      </c>
      <c r="L124" s="48">
        <v>0.1099999997</v>
      </c>
      <c r="M124" s="48">
        <v>0.11357142849664285</v>
      </c>
      <c r="N124" s="48">
        <v>0.2</v>
      </c>
      <c r="O124" s="48">
        <v>5.719160014935433E-2</v>
      </c>
      <c r="Q124" s="13">
        <f t="shared" si="11"/>
        <v>0.02</v>
      </c>
      <c r="R124" s="13">
        <f t="shared" si="12"/>
        <v>0.11</v>
      </c>
      <c r="S124" s="13">
        <f t="shared" si="13"/>
        <v>0.11</v>
      </c>
      <c r="T124" s="13">
        <f t="shared" si="14"/>
        <v>0.2</v>
      </c>
      <c r="U124" s="12">
        <f t="shared" si="15"/>
        <v>5.7000000000000002E-2</v>
      </c>
    </row>
    <row r="125" spans="1:21" x14ac:dyDescent="0.2">
      <c r="A125" s="43" t="s">
        <v>228</v>
      </c>
      <c r="B125" s="19" t="s">
        <v>29</v>
      </c>
      <c r="C125" s="19" t="s">
        <v>42</v>
      </c>
      <c r="D125" s="43" t="s">
        <v>269</v>
      </c>
      <c r="E125" s="20" t="s">
        <v>196</v>
      </c>
      <c r="F125" s="20" t="s">
        <v>431</v>
      </c>
      <c r="G125" s="132">
        <v>3</v>
      </c>
      <c r="H125" s="42" t="s">
        <v>230</v>
      </c>
      <c r="I125" s="133">
        <v>6</v>
      </c>
      <c r="J125" s="43">
        <v>50</v>
      </c>
      <c r="K125" s="48">
        <v>0.01</v>
      </c>
      <c r="L125" s="48">
        <v>0.05</v>
      </c>
      <c r="M125" s="48">
        <v>4.6666666666666669E-2</v>
      </c>
      <c r="N125" s="48">
        <v>0.08</v>
      </c>
      <c r="O125" s="48">
        <v>3.5118845842842465E-2</v>
      </c>
      <c r="Q125" s="13">
        <f t="shared" si="11"/>
        <v>0.01</v>
      </c>
      <c r="R125" s="13">
        <f t="shared" si="12"/>
        <v>0.05</v>
      </c>
      <c r="S125" s="13">
        <f t="shared" si="13"/>
        <v>4.7E-2</v>
      </c>
      <c r="T125" s="13">
        <f t="shared" si="14"/>
        <v>0.08</v>
      </c>
      <c r="U125" s="12">
        <f t="shared" si="15"/>
        <v>3.5000000000000003E-2</v>
      </c>
    </row>
    <row r="126" spans="1:21" x14ac:dyDescent="0.2">
      <c r="A126" s="43" t="s">
        <v>228</v>
      </c>
      <c r="B126" s="19" t="s">
        <v>29</v>
      </c>
      <c r="C126" s="19" t="s">
        <v>43</v>
      </c>
      <c r="D126" s="43" t="s">
        <v>270</v>
      </c>
      <c r="E126" s="20" t="s">
        <v>196</v>
      </c>
      <c r="F126" s="20" t="s">
        <v>426</v>
      </c>
      <c r="G126" s="132">
        <v>20</v>
      </c>
      <c r="H126" s="42" t="s">
        <v>230</v>
      </c>
      <c r="I126" s="133">
        <v>20</v>
      </c>
      <c r="J126" s="43">
        <v>100</v>
      </c>
      <c r="K126" s="48">
        <v>0.8</v>
      </c>
      <c r="L126" s="48">
        <v>1.6</v>
      </c>
      <c r="M126" s="48">
        <v>1.855</v>
      </c>
      <c r="N126" s="48">
        <v>3.4</v>
      </c>
      <c r="O126" s="48">
        <v>0.80031243898867399</v>
      </c>
      <c r="Q126" s="13">
        <f t="shared" si="11"/>
        <v>0.8</v>
      </c>
      <c r="R126" s="13">
        <f t="shared" si="12"/>
        <v>1.6</v>
      </c>
      <c r="S126" s="13">
        <f t="shared" si="13"/>
        <v>1.9</v>
      </c>
      <c r="T126" s="13">
        <f t="shared" si="14"/>
        <v>3.4</v>
      </c>
      <c r="U126" s="12">
        <f t="shared" si="15"/>
        <v>0.8</v>
      </c>
    </row>
    <row r="127" spans="1:21" x14ac:dyDescent="0.2">
      <c r="A127" s="43" t="s">
        <v>228</v>
      </c>
      <c r="B127" s="19" t="s">
        <v>29</v>
      </c>
      <c r="C127" s="19" t="s">
        <v>43</v>
      </c>
      <c r="D127" s="43" t="s">
        <v>270</v>
      </c>
      <c r="E127" s="20" t="s">
        <v>196</v>
      </c>
      <c r="F127" s="20" t="s">
        <v>429</v>
      </c>
      <c r="G127" s="132">
        <v>14</v>
      </c>
      <c r="H127" s="42" t="s">
        <v>230</v>
      </c>
      <c r="I127" s="133">
        <v>14</v>
      </c>
      <c r="J127" s="43">
        <v>100</v>
      </c>
      <c r="K127" s="48">
        <v>0.4</v>
      </c>
      <c r="L127" s="48">
        <v>1.1000000000000001</v>
      </c>
      <c r="M127" s="48">
        <v>1.1071428571428572</v>
      </c>
      <c r="N127" s="48">
        <v>1.9</v>
      </c>
      <c r="O127" s="48">
        <v>0.51060188573318621</v>
      </c>
      <c r="Q127" s="13">
        <f t="shared" si="11"/>
        <v>0.4</v>
      </c>
      <c r="R127" s="13">
        <f t="shared" si="12"/>
        <v>1.1000000000000001</v>
      </c>
      <c r="S127" s="13">
        <f t="shared" si="13"/>
        <v>1.1000000000000001</v>
      </c>
      <c r="T127" s="13">
        <f t="shared" si="14"/>
        <v>1.9</v>
      </c>
      <c r="U127" s="12">
        <f t="shared" si="15"/>
        <v>0.51</v>
      </c>
    </row>
    <row r="128" spans="1:21" x14ac:dyDescent="0.2">
      <c r="A128" s="43" t="s">
        <v>228</v>
      </c>
      <c r="B128" s="19" t="s">
        <v>29</v>
      </c>
      <c r="C128" s="19" t="s">
        <v>43</v>
      </c>
      <c r="D128" s="43" t="s">
        <v>270</v>
      </c>
      <c r="E128" s="20" t="s">
        <v>196</v>
      </c>
      <c r="F128" s="20" t="s">
        <v>427</v>
      </c>
      <c r="G128" s="132">
        <v>18</v>
      </c>
      <c r="H128" s="42" t="s">
        <v>230</v>
      </c>
      <c r="I128" s="133">
        <v>18</v>
      </c>
      <c r="J128" s="43">
        <v>100</v>
      </c>
      <c r="K128" s="48">
        <v>0.6</v>
      </c>
      <c r="L128" s="48">
        <v>1.65</v>
      </c>
      <c r="M128" s="48">
        <v>1.9388888888888889</v>
      </c>
      <c r="N128" s="48">
        <v>4.9000000000000004</v>
      </c>
      <c r="O128" s="48">
        <v>1.1540918960703102</v>
      </c>
      <c r="Q128" s="13">
        <f t="shared" si="11"/>
        <v>0.6</v>
      </c>
      <c r="R128" s="13">
        <f t="shared" si="12"/>
        <v>1.7</v>
      </c>
      <c r="S128" s="13">
        <f t="shared" si="13"/>
        <v>1.9</v>
      </c>
      <c r="T128" s="13">
        <f t="shared" si="14"/>
        <v>4.9000000000000004</v>
      </c>
      <c r="U128" s="12">
        <f t="shared" si="15"/>
        <v>1.2</v>
      </c>
    </row>
    <row r="129" spans="1:21" x14ac:dyDescent="0.2">
      <c r="A129" s="43" t="s">
        <v>228</v>
      </c>
      <c r="B129" s="19" t="s">
        <v>29</v>
      </c>
      <c r="C129" s="19" t="s">
        <v>43</v>
      </c>
      <c r="D129" s="43" t="s">
        <v>270</v>
      </c>
      <c r="E129" s="20" t="s">
        <v>196</v>
      </c>
      <c r="F129" s="20" t="s">
        <v>430</v>
      </c>
      <c r="G129" s="132">
        <v>12</v>
      </c>
      <c r="H129" s="42" t="s">
        <v>230</v>
      </c>
      <c r="I129" s="133">
        <v>12</v>
      </c>
      <c r="J129" s="43">
        <v>100</v>
      </c>
      <c r="K129" s="48">
        <v>0.7</v>
      </c>
      <c r="L129" s="48">
        <v>1.45</v>
      </c>
      <c r="M129" s="48">
        <v>1.5249999999999999</v>
      </c>
      <c r="N129" s="48">
        <v>2.9</v>
      </c>
      <c r="O129" s="48">
        <v>0.68903753691125369</v>
      </c>
      <c r="Q129" s="13">
        <f t="shared" si="11"/>
        <v>0.7</v>
      </c>
      <c r="R129" s="13">
        <f t="shared" si="12"/>
        <v>1.5</v>
      </c>
      <c r="S129" s="13">
        <f t="shared" si="13"/>
        <v>1.5</v>
      </c>
      <c r="T129" s="13">
        <f t="shared" si="14"/>
        <v>2.9</v>
      </c>
      <c r="U129" s="12">
        <f t="shared" si="15"/>
        <v>0.69</v>
      </c>
    </row>
    <row r="130" spans="1:21" x14ac:dyDescent="0.2">
      <c r="A130" s="43" t="s">
        <v>228</v>
      </c>
      <c r="B130" s="19" t="s">
        <v>29</v>
      </c>
      <c r="C130" s="19" t="s">
        <v>43</v>
      </c>
      <c r="D130" s="43" t="s">
        <v>270</v>
      </c>
      <c r="E130" s="20" t="s">
        <v>196</v>
      </c>
      <c r="F130" s="20" t="s">
        <v>431</v>
      </c>
      <c r="G130" s="132">
        <v>6</v>
      </c>
      <c r="H130" s="42" t="s">
        <v>230</v>
      </c>
      <c r="I130" s="133">
        <v>6</v>
      </c>
      <c r="J130" s="43">
        <v>100</v>
      </c>
      <c r="K130" s="48">
        <v>0.3</v>
      </c>
      <c r="L130" s="48">
        <v>0.55000000000000004</v>
      </c>
      <c r="M130" s="48">
        <v>0.55000000000000004</v>
      </c>
      <c r="N130" s="48">
        <v>0.9</v>
      </c>
      <c r="O130" s="48">
        <v>0.20736441353327723</v>
      </c>
      <c r="Q130" s="13">
        <f t="shared" si="11"/>
        <v>0.3</v>
      </c>
      <c r="R130" s="13">
        <f t="shared" si="12"/>
        <v>0.55000000000000004</v>
      </c>
      <c r="S130" s="13">
        <f t="shared" si="13"/>
        <v>0.55000000000000004</v>
      </c>
      <c r="T130" s="13">
        <f t="shared" si="14"/>
        <v>0.9</v>
      </c>
      <c r="U130" s="12">
        <f t="shared" si="15"/>
        <v>0.21</v>
      </c>
    </row>
    <row r="131" spans="1:21" x14ac:dyDescent="0.2">
      <c r="A131" s="43" t="s">
        <v>228</v>
      </c>
      <c r="B131" s="19" t="s">
        <v>29</v>
      </c>
      <c r="C131" s="19" t="s">
        <v>44</v>
      </c>
      <c r="D131" s="43" t="s">
        <v>271</v>
      </c>
      <c r="E131" s="20" t="s">
        <v>196</v>
      </c>
      <c r="F131" s="20" t="s">
        <v>426</v>
      </c>
      <c r="G131" s="132">
        <v>21</v>
      </c>
      <c r="H131" s="42" t="s">
        <v>230</v>
      </c>
      <c r="I131" s="133">
        <v>21</v>
      </c>
      <c r="J131" s="43">
        <v>100</v>
      </c>
      <c r="K131" s="48">
        <v>11.3</v>
      </c>
      <c r="L131" s="48">
        <v>22.3</v>
      </c>
      <c r="M131" s="48">
        <v>22.832857150142857</v>
      </c>
      <c r="N131" s="48">
        <v>35.299999999999997</v>
      </c>
      <c r="O131" s="48">
        <v>8.0110905351615962</v>
      </c>
      <c r="Q131" s="13">
        <f t="shared" si="11"/>
        <v>11</v>
      </c>
      <c r="R131" s="13">
        <f t="shared" si="12"/>
        <v>22</v>
      </c>
      <c r="S131" s="13">
        <f t="shared" si="13"/>
        <v>23</v>
      </c>
      <c r="T131" s="13">
        <f t="shared" si="14"/>
        <v>35</v>
      </c>
      <c r="U131" s="12">
        <f t="shared" si="15"/>
        <v>8</v>
      </c>
    </row>
    <row r="132" spans="1:21" x14ac:dyDescent="0.2">
      <c r="A132" s="43" t="s">
        <v>228</v>
      </c>
      <c r="B132" s="19" t="s">
        <v>29</v>
      </c>
      <c r="C132" s="19" t="s">
        <v>44</v>
      </c>
      <c r="D132" s="43" t="s">
        <v>271</v>
      </c>
      <c r="E132" s="20" t="s">
        <v>196</v>
      </c>
      <c r="F132" s="20" t="s">
        <v>429</v>
      </c>
      <c r="G132" s="132">
        <v>17</v>
      </c>
      <c r="H132" s="42" t="s">
        <v>230</v>
      </c>
      <c r="I132" s="133">
        <v>17</v>
      </c>
      <c r="J132" s="43">
        <v>100</v>
      </c>
      <c r="K132" s="48">
        <v>5.4920001029999996</v>
      </c>
      <c r="L132" s="48">
        <v>19.399999999999999</v>
      </c>
      <c r="M132" s="48">
        <v>20.68952941335294</v>
      </c>
      <c r="N132" s="48">
        <v>33.6</v>
      </c>
      <c r="O132" s="48">
        <v>7.9596965081090385</v>
      </c>
      <c r="Q132" s="13">
        <f t="shared" si="11"/>
        <v>5.5</v>
      </c>
      <c r="R132" s="13">
        <f t="shared" si="12"/>
        <v>19</v>
      </c>
      <c r="S132" s="13">
        <f t="shared" si="13"/>
        <v>21</v>
      </c>
      <c r="T132" s="13">
        <f t="shared" si="14"/>
        <v>34</v>
      </c>
      <c r="U132" s="12">
        <f t="shared" si="15"/>
        <v>8</v>
      </c>
    </row>
    <row r="133" spans="1:21" x14ac:dyDescent="0.2">
      <c r="A133" s="43" t="s">
        <v>228</v>
      </c>
      <c r="B133" s="19" t="s">
        <v>29</v>
      </c>
      <c r="C133" s="19" t="s">
        <v>44</v>
      </c>
      <c r="D133" s="43" t="s">
        <v>271</v>
      </c>
      <c r="E133" s="20" t="s">
        <v>196</v>
      </c>
      <c r="F133" s="20" t="s">
        <v>427</v>
      </c>
      <c r="G133" s="132">
        <v>19</v>
      </c>
      <c r="H133" s="42" t="s">
        <v>230</v>
      </c>
      <c r="I133" s="133">
        <v>19</v>
      </c>
      <c r="J133" s="43">
        <v>100</v>
      </c>
      <c r="K133" s="48">
        <v>10.199999999999999</v>
      </c>
      <c r="L133" s="48">
        <v>27.4</v>
      </c>
      <c r="M133" s="48">
        <v>25.884210486157894</v>
      </c>
      <c r="N133" s="48">
        <v>48.3</v>
      </c>
      <c r="O133" s="48">
        <v>9.6235396387232601</v>
      </c>
      <c r="Q133" s="13">
        <f t="shared" si="11"/>
        <v>10</v>
      </c>
      <c r="R133" s="13">
        <f t="shared" si="12"/>
        <v>27</v>
      </c>
      <c r="S133" s="13">
        <f t="shared" si="13"/>
        <v>26</v>
      </c>
      <c r="T133" s="13">
        <f t="shared" si="14"/>
        <v>48</v>
      </c>
      <c r="U133" s="12">
        <f t="shared" si="15"/>
        <v>9.6</v>
      </c>
    </row>
    <row r="134" spans="1:21" x14ac:dyDescent="0.2">
      <c r="A134" s="43" t="s">
        <v>228</v>
      </c>
      <c r="B134" s="19" t="s">
        <v>29</v>
      </c>
      <c r="C134" s="19" t="s">
        <v>44</v>
      </c>
      <c r="D134" s="43" t="s">
        <v>271</v>
      </c>
      <c r="E134" s="20" t="s">
        <v>196</v>
      </c>
      <c r="F134" s="20" t="s">
        <v>430</v>
      </c>
      <c r="G134" s="132">
        <v>14</v>
      </c>
      <c r="H134" s="42" t="s">
        <v>230</v>
      </c>
      <c r="I134" s="133">
        <v>14</v>
      </c>
      <c r="J134" s="43">
        <v>100</v>
      </c>
      <c r="K134" s="48">
        <v>6.6999998093000004</v>
      </c>
      <c r="L134" s="48">
        <v>25.65</v>
      </c>
      <c r="M134" s="48">
        <v>25.064285646164286</v>
      </c>
      <c r="N134" s="48">
        <v>40.299999999999997</v>
      </c>
      <c r="O134" s="48">
        <v>8.6905437429762262</v>
      </c>
      <c r="Q134" s="13">
        <f t="shared" si="11"/>
        <v>6.7</v>
      </c>
      <c r="R134" s="13">
        <f t="shared" si="12"/>
        <v>26</v>
      </c>
      <c r="S134" s="13">
        <f t="shared" si="13"/>
        <v>25</v>
      </c>
      <c r="T134" s="13">
        <f t="shared" si="14"/>
        <v>40</v>
      </c>
      <c r="U134" s="12">
        <f t="shared" si="15"/>
        <v>8.6999999999999993</v>
      </c>
    </row>
    <row r="135" spans="1:21" x14ac:dyDescent="0.2">
      <c r="A135" s="43" t="s">
        <v>228</v>
      </c>
      <c r="B135" s="19" t="s">
        <v>29</v>
      </c>
      <c r="C135" s="19" t="s">
        <v>44</v>
      </c>
      <c r="D135" s="43" t="s">
        <v>271</v>
      </c>
      <c r="E135" s="20" t="s">
        <v>196</v>
      </c>
      <c r="F135" s="20" t="s">
        <v>431</v>
      </c>
      <c r="G135" s="132">
        <v>6</v>
      </c>
      <c r="H135" s="42" t="s">
        <v>230</v>
      </c>
      <c r="I135" s="133">
        <v>6</v>
      </c>
      <c r="J135" s="43">
        <v>100</v>
      </c>
      <c r="K135" s="48">
        <v>11.4</v>
      </c>
      <c r="L135" s="48">
        <v>14.75</v>
      </c>
      <c r="M135" s="48">
        <v>17.566666666666666</v>
      </c>
      <c r="N135" s="48">
        <v>30.2</v>
      </c>
      <c r="O135" s="48">
        <v>6.9669696903795026</v>
      </c>
      <c r="Q135" s="13">
        <f t="shared" si="11"/>
        <v>11</v>
      </c>
      <c r="R135" s="13">
        <f t="shared" si="12"/>
        <v>15</v>
      </c>
      <c r="S135" s="13">
        <f t="shared" si="13"/>
        <v>18</v>
      </c>
      <c r="T135" s="13">
        <f t="shared" si="14"/>
        <v>30</v>
      </c>
      <c r="U135" s="12">
        <f t="shared" si="15"/>
        <v>7</v>
      </c>
    </row>
    <row r="136" spans="1:21" x14ac:dyDescent="0.2">
      <c r="A136" s="43" t="s">
        <v>228</v>
      </c>
      <c r="B136" s="19" t="s">
        <v>29</v>
      </c>
      <c r="C136" s="19" t="s">
        <v>45</v>
      </c>
      <c r="D136" s="43" t="s">
        <v>272</v>
      </c>
      <c r="E136" s="20" t="s">
        <v>196</v>
      </c>
      <c r="F136" s="20" t="s">
        <v>426</v>
      </c>
      <c r="G136" s="132">
        <v>17</v>
      </c>
      <c r="H136" s="42" t="s">
        <v>230</v>
      </c>
      <c r="I136" s="133">
        <v>21</v>
      </c>
      <c r="J136" s="43">
        <v>80.952380952380949</v>
      </c>
      <c r="K136" s="48">
        <v>0.16</v>
      </c>
      <c r="L136" s="48">
        <v>0.5</v>
      </c>
      <c r="M136" s="48">
        <v>0.80588235329176472</v>
      </c>
      <c r="N136" s="48">
        <v>2.5</v>
      </c>
      <c r="O136" s="48">
        <v>0.66146673007169099</v>
      </c>
      <c r="Q136" s="13">
        <f t="shared" ref="Q136:Q199" si="16">IF(OR(ISTEXT(K136),K136=0),K136,ROUND(K136,2-(1+INT(LOG10(ABS(K136))))))</f>
        <v>0.16</v>
      </c>
      <c r="R136" s="13">
        <f t="shared" ref="R136:R199" si="17">IF(OR(ISTEXT(L136),L136=0),L136,ROUND(L136,2-(1+INT(LOG10(ABS(L136))))))</f>
        <v>0.5</v>
      </c>
      <c r="S136" s="13">
        <f t="shared" ref="S136:S199" si="18">IF(OR(ISTEXT(M136),M136=0),M136,ROUND(M136,2-(1+INT(LOG10(ABS(M136))))))</f>
        <v>0.81</v>
      </c>
      <c r="T136" s="13">
        <f t="shared" ref="T136:T199" si="19">IF(OR(ISTEXT(N136),N136=0),N136,ROUND(N136,2-(1+INT(LOG10(ABS(N136))))))</f>
        <v>2.5</v>
      </c>
      <c r="U136" s="12">
        <f t="shared" ref="U136:U199" si="20">IF(OR(ISTEXT(O136),O136=0),O136,ROUND(O136,2-(1+INT(LOG10(ABS(O136))))))</f>
        <v>0.66</v>
      </c>
    </row>
    <row r="137" spans="1:21" x14ac:dyDescent="0.2">
      <c r="A137" s="43" t="s">
        <v>228</v>
      </c>
      <c r="B137" s="19" t="s">
        <v>29</v>
      </c>
      <c r="C137" s="19" t="s">
        <v>45</v>
      </c>
      <c r="D137" s="43" t="s">
        <v>272</v>
      </c>
      <c r="E137" s="20" t="s">
        <v>196</v>
      </c>
      <c r="F137" s="20" t="s">
        <v>429</v>
      </c>
      <c r="G137" s="132">
        <v>12</v>
      </c>
      <c r="H137" s="42" t="s">
        <v>230</v>
      </c>
      <c r="I137" s="133">
        <v>17</v>
      </c>
      <c r="J137" s="43">
        <v>70.588235294117652</v>
      </c>
      <c r="K137" s="48">
        <v>7.9999998212000004E-2</v>
      </c>
      <c r="L137" s="48">
        <v>0.85000000000000009</v>
      </c>
      <c r="M137" s="48">
        <v>0.86249999827599999</v>
      </c>
      <c r="N137" s="48">
        <v>2.2300000190999998</v>
      </c>
      <c r="O137" s="48">
        <v>0.55547072924655716</v>
      </c>
      <c r="Q137" s="13">
        <f t="shared" si="16"/>
        <v>0.08</v>
      </c>
      <c r="R137" s="13">
        <f t="shared" si="17"/>
        <v>0.85</v>
      </c>
      <c r="S137" s="13">
        <f t="shared" si="18"/>
        <v>0.86</v>
      </c>
      <c r="T137" s="13">
        <f t="shared" si="19"/>
        <v>2.2000000000000002</v>
      </c>
      <c r="U137" s="12">
        <f t="shared" si="20"/>
        <v>0.56000000000000005</v>
      </c>
    </row>
    <row r="138" spans="1:21" x14ac:dyDescent="0.2">
      <c r="A138" s="43" t="s">
        <v>228</v>
      </c>
      <c r="B138" s="19" t="s">
        <v>29</v>
      </c>
      <c r="C138" s="19" t="s">
        <v>45</v>
      </c>
      <c r="D138" s="43" t="s">
        <v>272</v>
      </c>
      <c r="E138" s="20" t="s">
        <v>196</v>
      </c>
      <c r="F138" s="20" t="s">
        <v>427</v>
      </c>
      <c r="G138" s="132">
        <v>11</v>
      </c>
      <c r="H138" s="42" t="s">
        <v>230</v>
      </c>
      <c r="I138" s="133">
        <v>19</v>
      </c>
      <c r="J138" s="43">
        <v>57.89473684210526</v>
      </c>
      <c r="K138" s="48">
        <v>0.1</v>
      </c>
      <c r="L138" s="48">
        <v>1</v>
      </c>
      <c r="M138" s="48">
        <v>1.0454545454545454</v>
      </c>
      <c r="N138" s="48">
        <v>2.5</v>
      </c>
      <c r="O138" s="48">
        <v>0.63931781824634981</v>
      </c>
      <c r="Q138" s="13">
        <f t="shared" si="16"/>
        <v>0.1</v>
      </c>
      <c r="R138" s="13">
        <f t="shared" si="17"/>
        <v>1</v>
      </c>
      <c r="S138" s="13">
        <f t="shared" si="18"/>
        <v>1</v>
      </c>
      <c r="T138" s="13">
        <f t="shared" si="19"/>
        <v>2.5</v>
      </c>
      <c r="U138" s="12">
        <f t="shared" si="20"/>
        <v>0.64</v>
      </c>
    </row>
    <row r="139" spans="1:21" x14ac:dyDescent="0.2">
      <c r="A139" s="43" t="s">
        <v>228</v>
      </c>
      <c r="B139" s="19" t="s">
        <v>29</v>
      </c>
      <c r="C139" s="19" t="s">
        <v>45</v>
      </c>
      <c r="D139" s="43" t="s">
        <v>272</v>
      </c>
      <c r="E139" s="20" t="s">
        <v>196</v>
      </c>
      <c r="F139" s="20" t="s">
        <v>430</v>
      </c>
      <c r="G139" s="132">
        <v>11</v>
      </c>
      <c r="H139" s="42" t="s">
        <v>230</v>
      </c>
      <c r="I139" s="133">
        <v>14</v>
      </c>
      <c r="J139" s="43">
        <v>78.571428571428569</v>
      </c>
      <c r="K139" s="48">
        <v>0.2</v>
      </c>
      <c r="L139" s="48">
        <v>1.5</v>
      </c>
      <c r="M139" s="48">
        <v>1.4727272727272727</v>
      </c>
      <c r="N139" s="48">
        <v>2.9</v>
      </c>
      <c r="O139" s="48">
        <v>0.80757774745334465</v>
      </c>
      <c r="Q139" s="13">
        <f t="shared" si="16"/>
        <v>0.2</v>
      </c>
      <c r="R139" s="13">
        <f t="shared" si="17"/>
        <v>1.5</v>
      </c>
      <c r="S139" s="13">
        <f t="shared" si="18"/>
        <v>1.5</v>
      </c>
      <c r="T139" s="13">
        <f t="shared" si="19"/>
        <v>2.9</v>
      </c>
      <c r="U139" s="12">
        <f t="shared" si="20"/>
        <v>0.81</v>
      </c>
    </row>
    <row r="140" spans="1:21" x14ac:dyDescent="0.2">
      <c r="A140" s="43" t="s">
        <v>228</v>
      </c>
      <c r="B140" s="19" t="s">
        <v>29</v>
      </c>
      <c r="C140" s="19" t="s">
        <v>45</v>
      </c>
      <c r="D140" s="43" t="s">
        <v>272</v>
      </c>
      <c r="E140" s="20" t="s">
        <v>196</v>
      </c>
      <c r="F140" s="20" t="s">
        <v>431</v>
      </c>
      <c r="G140" s="132">
        <v>5</v>
      </c>
      <c r="H140" s="42" t="s">
        <v>230</v>
      </c>
      <c r="I140" s="133">
        <v>6</v>
      </c>
      <c r="J140" s="43">
        <v>83.333333333333329</v>
      </c>
      <c r="K140" s="48">
        <v>0.2</v>
      </c>
      <c r="L140" s="48">
        <v>0.4</v>
      </c>
      <c r="M140" s="48">
        <v>0.56000000000000005</v>
      </c>
      <c r="N140" s="48">
        <v>1.6</v>
      </c>
      <c r="O140" s="48">
        <v>0.5899152481501051</v>
      </c>
      <c r="Q140" s="13">
        <f t="shared" si="16"/>
        <v>0.2</v>
      </c>
      <c r="R140" s="13">
        <f t="shared" si="17"/>
        <v>0.4</v>
      </c>
      <c r="S140" s="13">
        <f t="shared" si="18"/>
        <v>0.56000000000000005</v>
      </c>
      <c r="T140" s="13">
        <f t="shared" si="19"/>
        <v>1.6</v>
      </c>
      <c r="U140" s="12">
        <f t="shared" si="20"/>
        <v>0.59</v>
      </c>
    </row>
    <row r="141" spans="1:21" x14ac:dyDescent="0.2">
      <c r="A141" s="43" t="s">
        <v>228</v>
      </c>
      <c r="B141" s="19" t="s">
        <v>29</v>
      </c>
      <c r="C141" s="19" t="s">
        <v>46</v>
      </c>
      <c r="D141" s="43" t="s">
        <v>273</v>
      </c>
      <c r="E141" s="20" t="s">
        <v>196</v>
      </c>
      <c r="F141" s="20" t="s">
        <v>426</v>
      </c>
      <c r="G141" s="132">
        <v>20</v>
      </c>
      <c r="H141" s="145" t="s">
        <v>230</v>
      </c>
      <c r="I141" s="133">
        <v>21</v>
      </c>
      <c r="J141" s="43">
        <v>95.238095238095241</v>
      </c>
      <c r="K141" s="48">
        <v>0.1</v>
      </c>
      <c r="L141" s="48">
        <v>0.32999999999999996</v>
      </c>
      <c r="M141" s="48">
        <v>0.35849999999999999</v>
      </c>
      <c r="N141" s="48">
        <v>0.71</v>
      </c>
      <c r="O141" s="48">
        <v>0.18929995690493573</v>
      </c>
      <c r="Q141" s="13">
        <f t="shared" si="16"/>
        <v>0.1</v>
      </c>
      <c r="R141" s="13">
        <f t="shared" si="17"/>
        <v>0.33</v>
      </c>
      <c r="S141" s="13">
        <f t="shared" si="18"/>
        <v>0.36</v>
      </c>
      <c r="T141" s="13">
        <f t="shared" si="19"/>
        <v>0.71</v>
      </c>
      <c r="U141" s="12">
        <f t="shared" si="20"/>
        <v>0.19</v>
      </c>
    </row>
    <row r="142" spans="1:21" x14ac:dyDescent="0.2">
      <c r="A142" s="43" t="s">
        <v>228</v>
      </c>
      <c r="B142" s="19" t="s">
        <v>29</v>
      </c>
      <c r="C142" s="19" t="s">
        <v>46</v>
      </c>
      <c r="D142" s="43" t="s">
        <v>273</v>
      </c>
      <c r="E142" s="20" t="s">
        <v>196</v>
      </c>
      <c r="F142" s="20" t="s">
        <v>429</v>
      </c>
      <c r="G142" s="132">
        <v>14</v>
      </c>
      <c r="H142" s="145" t="s">
        <v>230</v>
      </c>
      <c r="I142" s="133">
        <v>17</v>
      </c>
      <c r="J142" s="43">
        <v>82.352941176470594</v>
      </c>
      <c r="K142" s="48">
        <v>0.1</v>
      </c>
      <c r="L142" s="48">
        <v>0.15499999950000001</v>
      </c>
      <c r="M142" s="48">
        <v>0.17285714278571429</v>
      </c>
      <c r="N142" s="48">
        <v>0.46</v>
      </c>
      <c r="O142" s="48">
        <v>9.9183479708230479E-2</v>
      </c>
      <c r="Q142" s="13">
        <f t="shared" si="16"/>
        <v>0.1</v>
      </c>
      <c r="R142" s="13">
        <f t="shared" si="17"/>
        <v>0.15</v>
      </c>
      <c r="S142" s="13">
        <f t="shared" si="18"/>
        <v>0.17</v>
      </c>
      <c r="T142" s="13">
        <f t="shared" si="19"/>
        <v>0.46</v>
      </c>
      <c r="U142" s="12">
        <f t="shared" si="20"/>
        <v>9.9000000000000005E-2</v>
      </c>
    </row>
    <row r="143" spans="1:21" x14ac:dyDescent="0.2">
      <c r="A143" s="43" t="s">
        <v>228</v>
      </c>
      <c r="B143" s="19" t="s">
        <v>29</v>
      </c>
      <c r="C143" s="19" t="s">
        <v>46</v>
      </c>
      <c r="D143" s="43" t="s">
        <v>273</v>
      </c>
      <c r="E143" s="20" t="s">
        <v>196</v>
      </c>
      <c r="F143" s="20" t="s">
        <v>427</v>
      </c>
      <c r="G143" s="132">
        <v>19</v>
      </c>
      <c r="H143" s="145" t="s">
        <v>230</v>
      </c>
      <c r="I143" s="133">
        <v>19</v>
      </c>
      <c r="J143" s="43">
        <v>100</v>
      </c>
      <c r="K143" s="48">
        <v>0.06</v>
      </c>
      <c r="L143" s="48">
        <v>0.3</v>
      </c>
      <c r="M143" s="48">
        <v>0.27473684210526317</v>
      </c>
      <c r="N143" s="48">
        <v>0.56999999999999995</v>
      </c>
      <c r="O143" s="48">
        <v>0.14496621909383775</v>
      </c>
      <c r="Q143" s="13">
        <f t="shared" si="16"/>
        <v>0.06</v>
      </c>
      <c r="R143" s="13">
        <f t="shared" si="17"/>
        <v>0.3</v>
      </c>
      <c r="S143" s="13">
        <f t="shared" si="18"/>
        <v>0.27</v>
      </c>
      <c r="T143" s="13">
        <f t="shared" si="19"/>
        <v>0.56999999999999995</v>
      </c>
      <c r="U143" s="12">
        <f t="shared" si="20"/>
        <v>0.14000000000000001</v>
      </c>
    </row>
    <row r="144" spans="1:21" x14ac:dyDescent="0.2">
      <c r="A144" s="43" t="s">
        <v>228</v>
      </c>
      <c r="B144" s="19" t="s">
        <v>29</v>
      </c>
      <c r="C144" s="19" t="s">
        <v>46</v>
      </c>
      <c r="D144" s="43" t="s">
        <v>273</v>
      </c>
      <c r="E144" s="20" t="s">
        <v>196</v>
      </c>
      <c r="F144" s="20" t="s">
        <v>430</v>
      </c>
      <c r="G144" s="132">
        <v>13</v>
      </c>
      <c r="H144" s="145" t="s">
        <v>230</v>
      </c>
      <c r="I144" s="133">
        <v>14</v>
      </c>
      <c r="J144" s="43">
        <v>92.857142857142861</v>
      </c>
      <c r="K144" s="48">
        <v>0.1</v>
      </c>
      <c r="L144" s="48">
        <v>0.3</v>
      </c>
      <c r="M144" s="48">
        <v>0.28923076739692311</v>
      </c>
      <c r="N144" s="48">
        <v>0.89999997616000005</v>
      </c>
      <c r="O144" s="48">
        <v>0.2320366850612979</v>
      </c>
      <c r="Q144" s="13">
        <f t="shared" si="16"/>
        <v>0.1</v>
      </c>
      <c r="R144" s="13">
        <f t="shared" si="17"/>
        <v>0.3</v>
      </c>
      <c r="S144" s="13">
        <f t="shared" si="18"/>
        <v>0.28999999999999998</v>
      </c>
      <c r="T144" s="13">
        <f t="shared" si="19"/>
        <v>0.9</v>
      </c>
      <c r="U144" s="12">
        <f t="shared" si="20"/>
        <v>0.23</v>
      </c>
    </row>
    <row r="145" spans="1:21" x14ac:dyDescent="0.2">
      <c r="A145" s="43" t="s">
        <v>228</v>
      </c>
      <c r="B145" s="19" t="s">
        <v>29</v>
      </c>
      <c r="C145" s="19" t="s">
        <v>46</v>
      </c>
      <c r="D145" s="43" t="s">
        <v>273</v>
      </c>
      <c r="E145" s="20" t="s">
        <v>196</v>
      </c>
      <c r="F145" s="20" t="s">
        <v>431</v>
      </c>
      <c r="G145" s="132">
        <v>2</v>
      </c>
      <c r="H145" s="145" t="s">
        <v>230</v>
      </c>
      <c r="I145" s="133">
        <v>6</v>
      </c>
      <c r="J145" s="43">
        <v>33.333333333333336</v>
      </c>
      <c r="K145" s="48">
        <v>0.1</v>
      </c>
      <c r="L145" s="48">
        <v>0.1</v>
      </c>
      <c r="M145" s="48">
        <v>0.1</v>
      </c>
      <c r="N145" s="48">
        <v>0.1</v>
      </c>
      <c r="O145" s="48">
        <v>0</v>
      </c>
      <c r="Q145" s="13">
        <f t="shared" si="16"/>
        <v>0.1</v>
      </c>
      <c r="R145" s="13">
        <f t="shared" si="17"/>
        <v>0.1</v>
      </c>
      <c r="S145" s="13">
        <f t="shared" si="18"/>
        <v>0.1</v>
      </c>
      <c r="T145" s="13">
        <f t="shared" si="19"/>
        <v>0.1</v>
      </c>
      <c r="U145" s="12">
        <f t="shared" si="20"/>
        <v>0</v>
      </c>
    </row>
    <row r="146" spans="1:21" x14ac:dyDescent="0.2">
      <c r="A146" s="43" t="s">
        <v>228</v>
      </c>
      <c r="B146" s="19" t="s">
        <v>29</v>
      </c>
      <c r="C146" s="19" t="s">
        <v>47</v>
      </c>
      <c r="D146" s="43" t="s">
        <v>274</v>
      </c>
      <c r="E146" s="20" t="s">
        <v>196</v>
      </c>
      <c r="F146" s="20" t="s">
        <v>426</v>
      </c>
      <c r="G146" s="132">
        <v>20</v>
      </c>
      <c r="H146" s="42" t="s">
        <v>230</v>
      </c>
      <c r="I146" s="133">
        <v>20</v>
      </c>
      <c r="J146" s="43">
        <v>100</v>
      </c>
      <c r="K146" s="48">
        <v>74.099999999999994</v>
      </c>
      <c r="L146" s="48">
        <v>119</v>
      </c>
      <c r="M146" s="48">
        <v>128.755</v>
      </c>
      <c r="N146" s="48">
        <v>200</v>
      </c>
      <c r="O146" s="48">
        <v>40.910614695172235</v>
      </c>
      <c r="Q146" s="13">
        <f t="shared" si="16"/>
        <v>74</v>
      </c>
      <c r="R146" s="13">
        <f t="shared" si="17"/>
        <v>120</v>
      </c>
      <c r="S146" s="13">
        <f t="shared" si="18"/>
        <v>130</v>
      </c>
      <c r="T146" s="13">
        <f t="shared" si="19"/>
        <v>200</v>
      </c>
      <c r="U146" s="12">
        <f t="shared" si="20"/>
        <v>41</v>
      </c>
    </row>
    <row r="147" spans="1:21" x14ac:dyDescent="0.2">
      <c r="A147" s="43" t="s">
        <v>228</v>
      </c>
      <c r="B147" s="19" t="s">
        <v>29</v>
      </c>
      <c r="C147" s="19" t="s">
        <v>47</v>
      </c>
      <c r="D147" s="43" t="s">
        <v>274</v>
      </c>
      <c r="E147" s="20" t="s">
        <v>196</v>
      </c>
      <c r="F147" s="20" t="s">
        <v>429</v>
      </c>
      <c r="G147" s="132">
        <v>14</v>
      </c>
      <c r="H147" s="42" t="s">
        <v>230</v>
      </c>
      <c r="I147" s="133">
        <v>14</v>
      </c>
      <c r="J147" s="43">
        <v>100</v>
      </c>
      <c r="K147" s="48">
        <v>103</v>
      </c>
      <c r="L147" s="48">
        <v>165</v>
      </c>
      <c r="M147" s="48">
        <v>240.71428571428572</v>
      </c>
      <c r="N147" s="48">
        <v>799</v>
      </c>
      <c r="O147" s="48">
        <v>197.66694154617704</v>
      </c>
      <c r="Q147" s="13">
        <f t="shared" si="16"/>
        <v>100</v>
      </c>
      <c r="R147" s="13">
        <f t="shared" si="17"/>
        <v>170</v>
      </c>
      <c r="S147" s="13">
        <f t="shared" si="18"/>
        <v>240</v>
      </c>
      <c r="T147" s="13">
        <f t="shared" si="19"/>
        <v>800</v>
      </c>
      <c r="U147" s="12">
        <f t="shared" si="20"/>
        <v>200</v>
      </c>
    </row>
    <row r="148" spans="1:21" x14ac:dyDescent="0.2">
      <c r="A148" s="43" t="s">
        <v>228</v>
      </c>
      <c r="B148" s="19" t="s">
        <v>29</v>
      </c>
      <c r="C148" s="19" t="s">
        <v>47</v>
      </c>
      <c r="D148" s="43" t="s">
        <v>274</v>
      </c>
      <c r="E148" s="20" t="s">
        <v>196</v>
      </c>
      <c r="F148" s="20" t="s">
        <v>427</v>
      </c>
      <c r="G148" s="132">
        <v>18</v>
      </c>
      <c r="H148" s="42" t="s">
        <v>230</v>
      </c>
      <c r="I148" s="133">
        <v>18</v>
      </c>
      <c r="J148" s="43">
        <v>100</v>
      </c>
      <c r="K148" s="48">
        <v>75.599999999999994</v>
      </c>
      <c r="L148" s="48">
        <v>148.5</v>
      </c>
      <c r="M148" s="48">
        <v>166.63333333333333</v>
      </c>
      <c r="N148" s="48">
        <v>377</v>
      </c>
      <c r="O148" s="48">
        <v>69.542107430551411</v>
      </c>
      <c r="Q148" s="13">
        <f t="shared" si="16"/>
        <v>76</v>
      </c>
      <c r="R148" s="13">
        <f t="shared" si="17"/>
        <v>150</v>
      </c>
      <c r="S148" s="13">
        <f t="shared" si="18"/>
        <v>170</v>
      </c>
      <c r="T148" s="13">
        <f t="shared" si="19"/>
        <v>380</v>
      </c>
      <c r="U148" s="12">
        <f t="shared" si="20"/>
        <v>70</v>
      </c>
    </row>
    <row r="149" spans="1:21" x14ac:dyDescent="0.2">
      <c r="A149" s="43" t="s">
        <v>228</v>
      </c>
      <c r="B149" s="19" t="s">
        <v>29</v>
      </c>
      <c r="C149" s="19" t="s">
        <v>47</v>
      </c>
      <c r="D149" s="43" t="s">
        <v>274</v>
      </c>
      <c r="E149" s="20" t="s">
        <v>196</v>
      </c>
      <c r="F149" s="20" t="s">
        <v>430</v>
      </c>
      <c r="G149" s="132">
        <v>12</v>
      </c>
      <c r="H149" s="42" t="s">
        <v>230</v>
      </c>
      <c r="I149" s="133">
        <v>12</v>
      </c>
      <c r="J149" s="43">
        <v>100</v>
      </c>
      <c r="K149" s="48">
        <v>74.5</v>
      </c>
      <c r="L149" s="48">
        <v>116</v>
      </c>
      <c r="M149" s="48">
        <v>123.7</v>
      </c>
      <c r="N149" s="48">
        <v>226</v>
      </c>
      <c r="O149" s="48">
        <v>42.320659042814796</v>
      </c>
      <c r="Q149" s="13">
        <f t="shared" si="16"/>
        <v>75</v>
      </c>
      <c r="R149" s="13">
        <f t="shared" si="17"/>
        <v>120</v>
      </c>
      <c r="S149" s="13">
        <f t="shared" si="18"/>
        <v>120</v>
      </c>
      <c r="T149" s="13">
        <f t="shared" si="19"/>
        <v>230</v>
      </c>
      <c r="U149" s="12">
        <f t="shared" si="20"/>
        <v>42</v>
      </c>
    </row>
    <row r="150" spans="1:21" x14ac:dyDescent="0.2">
      <c r="A150" s="43" t="s">
        <v>228</v>
      </c>
      <c r="B150" s="19" t="s">
        <v>29</v>
      </c>
      <c r="C150" s="19" t="s">
        <v>47</v>
      </c>
      <c r="D150" s="43" t="s">
        <v>274</v>
      </c>
      <c r="E150" s="20" t="s">
        <v>196</v>
      </c>
      <c r="F150" s="20" t="s">
        <v>431</v>
      </c>
      <c r="G150" s="132">
        <v>6</v>
      </c>
      <c r="H150" s="42" t="s">
        <v>230</v>
      </c>
      <c r="I150" s="133">
        <v>6</v>
      </c>
      <c r="J150" s="43">
        <v>100</v>
      </c>
      <c r="K150" s="48">
        <v>73.900000000000006</v>
      </c>
      <c r="L150" s="48">
        <v>86.25</v>
      </c>
      <c r="M150" s="48">
        <v>94.316666666666663</v>
      </c>
      <c r="N150" s="48">
        <v>145</v>
      </c>
      <c r="O150" s="48">
        <v>26.572724110761893</v>
      </c>
      <c r="Q150" s="13">
        <f t="shared" si="16"/>
        <v>74</v>
      </c>
      <c r="R150" s="13">
        <f t="shared" si="17"/>
        <v>86</v>
      </c>
      <c r="S150" s="13">
        <f t="shared" si="18"/>
        <v>94</v>
      </c>
      <c r="T150" s="13">
        <f t="shared" si="19"/>
        <v>150</v>
      </c>
      <c r="U150" s="12">
        <f t="shared" si="20"/>
        <v>27</v>
      </c>
    </row>
    <row r="151" spans="1:21" x14ac:dyDescent="0.2">
      <c r="A151" s="43" t="s">
        <v>228</v>
      </c>
      <c r="B151" s="19" t="s">
        <v>29</v>
      </c>
      <c r="C151" s="19" t="s">
        <v>48</v>
      </c>
      <c r="D151" s="43" t="s">
        <v>275</v>
      </c>
      <c r="E151" s="20" t="s">
        <v>196</v>
      </c>
      <c r="F151" s="20" t="s">
        <v>426</v>
      </c>
      <c r="G151" s="132">
        <v>20</v>
      </c>
      <c r="H151" s="42" t="s">
        <v>230</v>
      </c>
      <c r="I151" s="133">
        <v>20</v>
      </c>
      <c r="J151" s="43">
        <v>100</v>
      </c>
      <c r="K151" s="48">
        <v>0.5</v>
      </c>
      <c r="L151" s="48">
        <v>0.78</v>
      </c>
      <c r="M151" s="48">
        <v>0.8105</v>
      </c>
      <c r="N151" s="48">
        <v>1.1000000000000001</v>
      </c>
      <c r="O151" s="48">
        <v>0.18805024524536551</v>
      </c>
      <c r="Q151" s="13">
        <f t="shared" si="16"/>
        <v>0.5</v>
      </c>
      <c r="R151" s="13">
        <f t="shared" si="17"/>
        <v>0.78</v>
      </c>
      <c r="S151" s="13">
        <f t="shared" si="18"/>
        <v>0.81</v>
      </c>
      <c r="T151" s="13">
        <f t="shared" si="19"/>
        <v>1.1000000000000001</v>
      </c>
      <c r="U151" s="12">
        <f t="shared" si="20"/>
        <v>0.19</v>
      </c>
    </row>
    <row r="152" spans="1:21" x14ac:dyDescent="0.2">
      <c r="A152" s="43" t="s">
        <v>228</v>
      </c>
      <c r="B152" s="19" t="s">
        <v>29</v>
      </c>
      <c r="C152" s="19" t="s">
        <v>48</v>
      </c>
      <c r="D152" s="43" t="s">
        <v>275</v>
      </c>
      <c r="E152" s="20" t="s">
        <v>196</v>
      </c>
      <c r="F152" s="20" t="s">
        <v>429</v>
      </c>
      <c r="G152" s="132">
        <v>14</v>
      </c>
      <c r="H152" s="42" t="s">
        <v>230</v>
      </c>
      <c r="I152" s="133">
        <v>14</v>
      </c>
      <c r="J152" s="43">
        <v>100</v>
      </c>
      <c r="K152" s="48">
        <v>0.3</v>
      </c>
      <c r="L152" s="48">
        <v>0.5</v>
      </c>
      <c r="M152" s="48">
        <v>0.47285714285714286</v>
      </c>
      <c r="N152" s="48">
        <v>0.91</v>
      </c>
      <c r="O152" s="48">
        <v>0.14620473376681131</v>
      </c>
      <c r="Q152" s="13">
        <f t="shared" si="16"/>
        <v>0.3</v>
      </c>
      <c r="R152" s="13">
        <f t="shared" si="17"/>
        <v>0.5</v>
      </c>
      <c r="S152" s="13">
        <f t="shared" si="18"/>
        <v>0.47</v>
      </c>
      <c r="T152" s="13">
        <f t="shared" si="19"/>
        <v>0.91</v>
      </c>
      <c r="U152" s="12">
        <f t="shared" si="20"/>
        <v>0.15</v>
      </c>
    </row>
    <row r="153" spans="1:21" x14ac:dyDescent="0.2">
      <c r="A153" s="43" t="s">
        <v>228</v>
      </c>
      <c r="B153" s="19" t="s">
        <v>29</v>
      </c>
      <c r="C153" s="19" t="s">
        <v>48</v>
      </c>
      <c r="D153" s="43" t="s">
        <v>275</v>
      </c>
      <c r="E153" s="20" t="s">
        <v>196</v>
      </c>
      <c r="F153" s="20" t="s">
        <v>427</v>
      </c>
      <c r="G153" s="132">
        <v>18</v>
      </c>
      <c r="H153" s="42" t="s">
        <v>230</v>
      </c>
      <c r="I153" s="133">
        <v>18</v>
      </c>
      <c r="J153" s="43">
        <v>100</v>
      </c>
      <c r="K153" s="48">
        <v>0.4</v>
      </c>
      <c r="L153" s="48">
        <v>0.64999999999999991</v>
      </c>
      <c r="M153" s="48">
        <v>0.69388888888888889</v>
      </c>
      <c r="N153" s="48">
        <v>1.1000000000000001</v>
      </c>
      <c r="O153" s="48">
        <v>0.21241299641441819</v>
      </c>
      <c r="Q153" s="13">
        <f t="shared" si="16"/>
        <v>0.4</v>
      </c>
      <c r="R153" s="13">
        <f t="shared" si="17"/>
        <v>0.65</v>
      </c>
      <c r="S153" s="13">
        <f t="shared" si="18"/>
        <v>0.69</v>
      </c>
      <c r="T153" s="13">
        <f t="shared" si="19"/>
        <v>1.1000000000000001</v>
      </c>
      <c r="U153" s="12">
        <f t="shared" si="20"/>
        <v>0.21</v>
      </c>
    </row>
    <row r="154" spans="1:21" x14ac:dyDescent="0.2">
      <c r="A154" s="43" t="s">
        <v>228</v>
      </c>
      <c r="B154" s="19" t="s">
        <v>29</v>
      </c>
      <c r="C154" s="19" t="s">
        <v>48</v>
      </c>
      <c r="D154" s="43" t="s">
        <v>275</v>
      </c>
      <c r="E154" s="20" t="s">
        <v>196</v>
      </c>
      <c r="F154" s="20" t="s">
        <v>430</v>
      </c>
      <c r="G154" s="132">
        <v>12</v>
      </c>
      <c r="H154" s="42" t="s">
        <v>230</v>
      </c>
      <c r="I154" s="133">
        <v>12</v>
      </c>
      <c r="J154" s="43">
        <v>100</v>
      </c>
      <c r="K154" s="48">
        <v>0.4</v>
      </c>
      <c r="L154" s="48">
        <v>0.55000000000000004</v>
      </c>
      <c r="M154" s="48">
        <v>0.55000000000000004</v>
      </c>
      <c r="N154" s="48">
        <v>0.8</v>
      </c>
      <c r="O154" s="48">
        <v>0.1087114613009218</v>
      </c>
      <c r="Q154" s="13">
        <f t="shared" si="16"/>
        <v>0.4</v>
      </c>
      <c r="R154" s="13">
        <f t="shared" si="17"/>
        <v>0.55000000000000004</v>
      </c>
      <c r="S154" s="13">
        <f t="shared" si="18"/>
        <v>0.55000000000000004</v>
      </c>
      <c r="T154" s="13">
        <f t="shared" si="19"/>
        <v>0.8</v>
      </c>
      <c r="U154" s="12">
        <f t="shared" si="20"/>
        <v>0.11</v>
      </c>
    </row>
    <row r="155" spans="1:21" x14ac:dyDescent="0.2">
      <c r="A155" s="43" t="s">
        <v>228</v>
      </c>
      <c r="B155" s="19" t="s">
        <v>29</v>
      </c>
      <c r="C155" s="19" t="s">
        <v>48</v>
      </c>
      <c r="D155" s="43" t="s">
        <v>275</v>
      </c>
      <c r="E155" s="20" t="s">
        <v>196</v>
      </c>
      <c r="F155" s="20" t="s">
        <v>431</v>
      </c>
      <c r="G155" s="132">
        <v>6</v>
      </c>
      <c r="H155" s="42" t="s">
        <v>230</v>
      </c>
      <c r="I155" s="133">
        <v>6</v>
      </c>
      <c r="J155" s="43">
        <v>100</v>
      </c>
      <c r="K155" s="48">
        <v>0.4</v>
      </c>
      <c r="L155" s="48">
        <v>0.45</v>
      </c>
      <c r="M155" s="48">
        <v>0.46666666666666667</v>
      </c>
      <c r="N155" s="48">
        <v>0.6</v>
      </c>
      <c r="O155" s="48">
        <v>8.1649658092772581E-2</v>
      </c>
      <c r="Q155" s="13">
        <f t="shared" si="16"/>
        <v>0.4</v>
      </c>
      <c r="R155" s="13">
        <f t="shared" si="17"/>
        <v>0.45</v>
      </c>
      <c r="S155" s="13">
        <f t="shared" si="18"/>
        <v>0.47</v>
      </c>
      <c r="T155" s="13">
        <f t="shared" si="19"/>
        <v>0.6</v>
      </c>
      <c r="U155" s="12">
        <f t="shared" si="20"/>
        <v>8.2000000000000003E-2</v>
      </c>
    </row>
    <row r="156" spans="1:21" x14ac:dyDescent="0.2">
      <c r="A156" s="43" t="s">
        <v>228</v>
      </c>
      <c r="B156" s="19" t="s">
        <v>29</v>
      </c>
      <c r="C156" s="19" t="s">
        <v>49</v>
      </c>
      <c r="D156" s="43" t="s">
        <v>276</v>
      </c>
      <c r="E156" s="20" t="s">
        <v>196</v>
      </c>
      <c r="F156" s="20" t="s">
        <v>426</v>
      </c>
      <c r="G156" s="132">
        <v>21</v>
      </c>
      <c r="H156" s="42" t="s">
        <v>230</v>
      </c>
      <c r="I156" s="133">
        <v>21</v>
      </c>
      <c r="J156" s="43">
        <v>100</v>
      </c>
      <c r="K156" s="48">
        <v>3.7</v>
      </c>
      <c r="L156" s="48">
        <v>6.9</v>
      </c>
      <c r="M156" s="48">
        <v>7.2085714203952378</v>
      </c>
      <c r="N156" s="48">
        <v>11</v>
      </c>
      <c r="O156" s="48">
        <v>2.0690439518781205</v>
      </c>
      <c r="Q156" s="13">
        <f t="shared" si="16"/>
        <v>3.7</v>
      </c>
      <c r="R156" s="13">
        <f t="shared" si="17"/>
        <v>6.9</v>
      </c>
      <c r="S156" s="13">
        <f t="shared" si="18"/>
        <v>7.2</v>
      </c>
      <c r="T156" s="13">
        <f t="shared" si="19"/>
        <v>11</v>
      </c>
      <c r="U156" s="12">
        <f t="shared" si="20"/>
        <v>2.1</v>
      </c>
    </row>
    <row r="157" spans="1:21" x14ac:dyDescent="0.2">
      <c r="A157" s="43" t="s">
        <v>228</v>
      </c>
      <c r="B157" s="19" t="s">
        <v>29</v>
      </c>
      <c r="C157" s="19" t="s">
        <v>49</v>
      </c>
      <c r="D157" s="43" t="s">
        <v>276</v>
      </c>
      <c r="E157" s="20" t="s">
        <v>196</v>
      </c>
      <c r="F157" s="20" t="s">
        <v>429</v>
      </c>
      <c r="G157" s="132">
        <v>17</v>
      </c>
      <c r="H157" s="42" t="s">
        <v>230</v>
      </c>
      <c r="I157" s="133">
        <v>17</v>
      </c>
      <c r="J157" s="43">
        <v>100</v>
      </c>
      <c r="K157" s="48">
        <v>1.1299999951999999</v>
      </c>
      <c r="L157" s="48">
        <v>3.420000076</v>
      </c>
      <c r="M157" s="48">
        <v>3.522941181217647</v>
      </c>
      <c r="N157" s="48">
        <v>7.9</v>
      </c>
      <c r="O157" s="48">
        <v>1.6724225117349565</v>
      </c>
      <c r="Q157" s="13">
        <f t="shared" si="16"/>
        <v>1.1000000000000001</v>
      </c>
      <c r="R157" s="13">
        <f t="shared" si="17"/>
        <v>3.4</v>
      </c>
      <c r="S157" s="13">
        <f t="shared" si="18"/>
        <v>3.5</v>
      </c>
      <c r="T157" s="13">
        <f t="shared" si="19"/>
        <v>7.9</v>
      </c>
      <c r="U157" s="12">
        <f t="shared" si="20"/>
        <v>1.7</v>
      </c>
    </row>
    <row r="158" spans="1:21" x14ac:dyDescent="0.2">
      <c r="A158" s="43" t="s">
        <v>228</v>
      </c>
      <c r="B158" s="19" t="s">
        <v>29</v>
      </c>
      <c r="C158" s="19" t="s">
        <v>49</v>
      </c>
      <c r="D158" s="43" t="s">
        <v>276</v>
      </c>
      <c r="E158" s="20" t="s">
        <v>196</v>
      </c>
      <c r="F158" s="20" t="s">
        <v>427</v>
      </c>
      <c r="G158" s="132">
        <v>19</v>
      </c>
      <c r="H158" s="42" t="s">
        <v>230</v>
      </c>
      <c r="I158" s="133">
        <v>19</v>
      </c>
      <c r="J158" s="43">
        <v>100</v>
      </c>
      <c r="K158" s="48">
        <v>2.2000000000000002</v>
      </c>
      <c r="L158" s="48">
        <v>4.5</v>
      </c>
      <c r="M158" s="48">
        <v>4.8842105263157896</v>
      </c>
      <c r="N158" s="48">
        <v>8.1999999999999993</v>
      </c>
      <c r="O158" s="48">
        <v>1.8533043036979282</v>
      </c>
      <c r="Q158" s="13">
        <f t="shared" si="16"/>
        <v>2.2000000000000002</v>
      </c>
      <c r="R158" s="13">
        <f t="shared" si="17"/>
        <v>4.5</v>
      </c>
      <c r="S158" s="13">
        <f t="shared" si="18"/>
        <v>4.9000000000000004</v>
      </c>
      <c r="T158" s="13">
        <f t="shared" si="19"/>
        <v>8.1999999999999993</v>
      </c>
      <c r="U158" s="12">
        <f t="shared" si="20"/>
        <v>1.9</v>
      </c>
    </row>
    <row r="159" spans="1:21" x14ac:dyDescent="0.2">
      <c r="A159" s="43" t="s">
        <v>228</v>
      </c>
      <c r="B159" s="19" t="s">
        <v>29</v>
      </c>
      <c r="C159" s="19" t="s">
        <v>49</v>
      </c>
      <c r="D159" s="43" t="s">
        <v>276</v>
      </c>
      <c r="E159" s="20" t="s">
        <v>196</v>
      </c>
      <c r="F159" s="20" t="s">
        <v>430</v>
      </c>
      <c r="G159" s="132">
        <v>14</v>
      </c>
      <c r="H159" s="42" t="s">
        <v>230</v>
      </c>
      <c r="I159" s="133">
        <v>14</v>
      </c>
      <c r="J159" s="43">
        <v>100</v>
      </c>
      <c r="K159" s="48">
        <v>1.9</v>
      </c>
      <c r="L159" s="48">
        <v>4</v>
      </c>
      <c r="M159" s="48">
        <v>3.8500000068142857</v>
      </c>
      <c r="N159" s="48">
        <v>6.9000000954000003</v>
      </c>
      <c r="O159" s="48">
        <v>1.1914761556069853</v>
      </c>
      <c r="Q159" s="13">
        <f t="shared" si="16"/>
        <v>1.9</v>
      </c>
      <c r="R159" s="13">
        <f t="shared" si="17"/>
        <v>4</v>
      </c>
      <c r="S159" s="13">
        <f t="shared" si="18"/>
        <v>3.9</v>
      </c>
      <c r="T159" s="13">
        <f t="shared" si="19"/>
        <v>6.9</v>
      </c>
      <c r="U159" s="12">
        <f t="shared" si="20"/>
        <v>1.2</v>
      </c>
    </row>
    <row r="160" spans="1:21" x14ac:dyDescent="0.2">
      <c r="A160" s="43" t="s">
        <v>228</v>
      </c>
      <c r="B160" s="19" t="s">
        <v>29</v>
      </c>
      <c r="C160" s="19" t="s">
        <v>49</v>
      </c>
      <c r="D160" s="43" t="s">
        <v>276</v>
      </c>
      <c r="E160" s="20" t="s">
        <v>196</v>
      </c>
      <c r="F160" s="20" t="s">
        <v>431</v>
      </c>
      <c r="G160" s="132">
        <v>6</v>
      </c>
      <c r="H160" s="42" t="s">
        <v>230</v>
      </c>
      <c r="I160" s="133">
        <v>6</v>
      </c>
      <c r="J160" s="43">
        <v>100</v>
      </c>
      <c r="K160" s="48">
        <v>1.7</v>
      </c>
      <c r="L160" s="48">
        <v>1.85</v>
      </c>
      <c r="M160" s="48">
        <v>2.4</v>
      </c>
      <c r="N160" s="48">
        <v>4</v>
      </c>
      <c r="O160" s="48">
        <v>0.96540147089177364</v>
      </c>
      <c r="Q160" s="13">
        <f t="shared" si="16"/>
        <v>1.7</v>
      </c>
      <c r="R160" s="13">
        <f t="shared" si="17"/>
        <v>1.9</v>
      </c>
      <c r="S160" s="13">
        <f t="shared" si="18"/>
        <v>2.4</v>
      </c>
      <c r="T160" s="13">
        <f t="shared" si="19"/>
        <v>4</v>
      </c>
      <c r="U160" s="12">
        <f t="shared" si="20"/>
        <v>0.97</v>
      </c>
    </row>
    <row r="161" spans="1:21" x14ac:dyDescent="0.2">
      <c r="A161" s="43" t="s">
        <v>228</v>
      </c>
      <c r="B161" s="19" t="s">
        <v>29</v>
      </c>
      <c r="C161" s="19" t="s">
        <v>50</v>
      </c>
      <c r="D161" s="43" t="s">
        <v>277</v>
      </c>
      <c r="E161" s="20" t="s">
        <v>196</v>
      </c>
      <c r="F161" s="20" t="s">
        <v>426</v>
      </c>
      <c r="G161" s="132">
        <v>20</v>
      </c>
      <c r="H161" s="42" t="s">
        <v>230</v>
      </c>
      <c r="I161" s="133">
        <v>20</v>
      </c>
      <c r="J161" s="43">
        <v>100</v>
      </c>
      <c r="K161" s="48">
        <v>1603</v>
      </c>
      <c r="L161" s="48">
        <v>3046</v>
      </c>
      <c r="M161" s="48">
        <v>2954.65</v>
      </c>
      <c r="N161" s="48">
        <v>3988</v>
      </c>
      <c r="O161" s="48">
        <v>667.52467133590289</v>
      </c>
      <c r="Q161" s="13">
        <f t="shared" si="16"/>
        <v>1600</v>
      </c>
      <c r="R161" s="13">
        <f t="shared" si="17"/>
        <v>3000</v>
      </c>
      <c r="S161" s="13">
        <f t="shared" si="18"/>
        <v>3000</v>
      </c>
      <c r="T161" s="13">
        <f t="shared" si="19"/>
        <v>4000</v>
      </c>
      <c r="U161" s="12">
        <f t="shared" si="20"/>
        <v>670</v>
      </c>
    </row>
    <row r="162" spans="1:21" x14ac:dyDescent="0.2">
      <c r="A162" s="43" t="s">
        <v>228</v>
      </c>
      <c r="B162" s="19" t="s">
        <v>29</v>
      </c>
      <c r="C162" s="19" t="s">
        <v>50</v>
      </c>
      <c r="D162" s="43" t="s">
        <v>277</v>
      </c>
      <c r="E162" s="20" t="s">
        <v>196</v>
      </c>
      <c r="F162" s="20" t="s">
        <v>429</v>
      </c>
      <c r="G162" s="132">
        <v>14</v>
      </c>
      <c r="H162" s="42" t="s">
        <v>230</v>
      </c>
      <c r="I162" s="133">
        <v>14</v>
      </c>
      <c r="J162" s="43">
        <v>100</v>
      </c>
      <c r="K162" s="48">
        <v>1394</v>
      </c>
      <c r="L162" s="48">
        <v>3028</v>
      </c>
      <c r="M162" s="48">
        <v>2969.7857142857142</v>
      </c>
      <c r="N162" s="48">
        <v>4039</v>
      </c>
      <c r="O162" s="48">
        <v>793.4727156931425</v>
      </c>
      <c r="Q162" s="13">
        <f t="shared" si="16"/>
        <v>1400</v>
      </c>
      <c r="R162" s="13">
        <f t="shared" si="17"/>
        <v>3000</v>
      </c>
      <c r="S162" s="13">
        <f t="shared" si="18"/>
        <v>3000</v>
      </c>
      <c r="T162" s="13">
        <f t="shared" si="19"/>
        <v>4000</v>
      </c>
      <c r="U162" s="12">
        <f t="shared" si="20"/>
        <v>790</v>
      </c>
    </row>
    <row r="163" spans="1:21" x14ac:dyDescent="0.2">
      <c r="A163" s="43" t="s">
        <v>228</v>
      </c>
      <c r="B163" s="19" t="s">
        <v>29</v>
      </c>
      <c r="C163" s="19" t="s">
        <v>50</v>
      </c>
      <c r="D163" s="43" t="s">
        <v>277</v>
      </c>
      <c r="E163" s="20" t="s">
        <v>196</v>
      </c>
      <c r="F163" s="20" t="s">
        <v>427</v>
      </c>
      <c r="G163" s="132">
        <v>18</v>
      </c>
      <c r="H163" s="42" t="s">
        <v>230</v>
      </c>
      <c r="I163" s="133">
        <v>18</v>
      </c>
      <c r="J163" s="43">
        <v>100</v>
      </c>
      <c r="K163" s="48">
        <v>1530</v>
      </c>
      <c r="L163" s="48">
        <v>3462</v>
      </c>
      <c r="M163" s="48">
        <v>3257.9444444444443</v>
      </c>
      <c r="N163" s="48">
        <v>4262</v>
      </c>
      <c r="O163" s="48">
        <v>684.41967450510447</v>
      </c>
      <c r="Q163" s="13">
        <f t="shared" si="16"/>
        <v>1500</v>
      </c>
      <c r="R163" s="13">
        <f t="shared" si="17"/>
        <v>3500</v>
      </c>
      <c r="S163" s="13">
        <f t="shared" si="18"/>
        <v>3300</v>
      </c>
      <c r="T163" s="13">
        <f t="shared" si="19"/>
        <v>4300</v>
      </c>
      <c r="U163" s="12">
        <f t="shared" si="20"/>
        <v>680</v>
      </c>
    </row>
    <row r="164" spans="1:21" x14ac:dyDescent="0.2">
      <c r="A164" s="43" t="s">
        <v>228</v>
      </c>
      <c r="B164" s="19" t="s">
        <v>29</v>
      </c>
      <c r="C164" s="19" t="s">
        <v>50</v>
      </c>
      <c r="D164" s="43" t="s">
        <v>277</v>
      </c>
      <c r="E164" s="20" t="s">
        <v>196</v>
      </c>
      <c r="F164" s="20" t="s">
        <v>430</v>
      </c>
      <c r="G164" s="132">
        <v>12</v>
      </c>
      <c r="H164" s="42" t="s">
        <v>230</v>
      </c>
      <c r="I164" s="133">
        <v>12</v>
      </c>
      <c r="J164" s="43">
        <v>100</v>
      </c>
      <c r="K164" s="48">
        <v>1597</v>
      </c>
      <c r="L164" s="48">
        <v>3664</v>
      </c>
      <c r="M164" s="48">
        <v>3420</v>
      </c>
      <c r="N164" s="48">
        <v>4507</v>
      </c>
      <c r="O164" s="48">
        <v>771.49795262793214</v>
      </c>
      <c r="Q164" s="13">
        <f t="shared" si="16"/>
        <v>1600</v>
      </c>
      <c r="R164" s="13">
        <f t="shared" si="17"/>
        <v>3700</v>
      </c>
      <c r="S164" s="13">
        <f t="shared" si="18"/>
        <v>3400</v>
      </c>
      <c r="T164" s="13">
        <f t="shared" si="19"/>
        <v>4500</v>
      </c>
      <c r="U164" s="12">
        <f t="shared" si="20"/>
        <v>770</v>
      </c>
    </row>
    <row r="165" spans="1:21" x14ac:dyDescent="0.2">
      <c r="A165" s="43" t="s">
        <v>228</v>
      </c>
      <c r="B165" s="19" t="s">
        <v>29</v>
      </c>
      <c r="C165" s="19" t="s">
        <v>50</v>
      </c>
      <c r="D165" s="43" t="s">
        <v>277</v>
      </c>
      <c r="E165" s="20" t="s">
        <v>196</v>
      </c>
      <c r="F165" s="20" t="s">
        <v>431</v>
      </c>
      <c r="G165" s="132">
        <v>6</v>
      </c>
      <c r="H165" s="42" t="s">
        <v>230</v>
      </c>
      <c r="I165" s="133">
        <v>6</v>
      </c>
      <c r="J165" s="43">
        <v>100</v>
      </c>
      <c r="K165" s="48">
        <v>2091</v>
      </c>
      <c r="L165" s="48">
        <v>3320</v>
      </c>
      <c r="M165" s="48">
        <v>3153.3333333333335</v>
      </c>
      <c r="N165" s="48">
        <v>3573</v>
      </c>
      <c r="O165" s="48">
        <v>550.23073947814532</v>
      </c>
      <c r="Q165" s="13">
        <f t="shared" si="16"/>
        <v>2100</v>
      </c>
      <c r="R165" s="13">
        <f t="shared" si="17"/>
        <v>3300</v>
      </c>
      <c r="S165" s="13">
        <f t="shared" si="18"/>
        <v>3200</v>
      </c>
      <c r="T165" s="13">
        <f t="shared" si="19"/>
        <v>3600</v>
      </c>
      <c r="U165" s="12">
        <f t="shared" si="20"/>
        <v>550</v>
      </c>
    </row>
    <row r="166" spans="1:21" x14ac:dyDescent="0.2">
      <c r="A166" s="43" t="s">
        <v>228</v>
      </c>
      <c r="B166" s="19" t="s">
        <v>29</v>
      </c>
      <c r="C166" s="19" t="s">
        <v>51</v>
      </c>
      <c r="D166" s="43" t="s">
        <v>278</v>
      </c>
      <c r="E166" s="20" t="s">
        <v>196</v>
      </c>
      <c r="F166" s="20" t="s">
        <v>426</v>
      </c>
      <c r="G166" s="132">
        <v>20</v>
      </c>
      <c r="H166" s="42" t="s">
        <v>230</v>
      </c>
      <c r="I166" s="133">
        <v>20</v>
      </c>
      <c r="J166" s="43">
        <v>100</v>
      </c>
      <c r="K166" s="48">
        <v>31.9</v>
      </c>
      <c r="L166" s="48">
        <v>73.599999999999994</v>
      </c>
      <c r="M166" s="48">
        <v>76.004999999999995</v>
      </c>
      <c r="N166" s="48">
        <v>121</v>
      </c>
      <c r="O166" s="48">
        <v>26.846787027207007</v>
      </c>
      <c r="Q166" s="13">
        <f t="shared" si="16"/>
        <v>32</v>
      </c>
      <c r="R166" s="13">
        <f t="shared" si="17"/>
        <v>74</v>
      </c>
      <c r="S166" s="13">
        <f t="shared" si="18"/>
        <v>76</v>
      </c>
      <c r="T166" s="13">
        <f t="shared" si="19"/>
        <v>120</v>
      </c>
      <c r="U166" s="12">
        <f t="shared" si="20"/>
        <v>27</v>
      </c>
    </row>
    <row r="167" spans="1:21" x14ac:dyDescent="0.2">
      <c r="A167" s="43" t="s">
        <v>228</v>
      </c>
      <c r="B167" s="19" t="s">
        <v>29</v>
      </c>
      <c r="C167" s="19" t="s">
        <v>51</v>
      </c>
      <c r="D167" s="43" t="s">
        <v>278</v>
      </c>
      <c r="E167" s="20" t="s">
        <v>196</v>
      </c>
      <c r="F167" s="20" t="s">
        <v>429</v>
      </c>
      <c r="G167" s="132">
        <v>14</v>
      </c>
      <c r="H167" s="42" t="s">
        <v>230</v>
      </c>
      <c r="I167" s="133">
        <v>14</v>
      </c>
      <c r="J167" s="43">
        <v>100</v>
      </c>
      <c r="K167" s="48">
        <v>42.5</v>
      </c>
      <c r="L167" s="48">
        <v>77.7</v>
      </c>
      <c r="M167" s="48">
        <v>79.914285714285711</v>
      </c>
      <c r="N167" s="48">
        <v>115</v>
      </c>
      <c r="O167" s="48">
        <v>21.732954669839962</v>
      </c>
      <c r="Q167" s="13">
        <f t="shared" si="16"/>
        <v>43</v>
      </c>
      <c r="R167" s="13">
        <f t="shared" si="17"/>
        <v>78</v>
      </c>
      <c r="S167" s="13">
        <f t="shared" si="18"/>
        <v>80</v>
      </c>
      <c r="T167" s="13">
        <f t="shared" si="19"/>
        <v>120</v>
      </c>
      <c r="U167" s="12">
        <f t="shared" si="20"/>
        <v>22</v>
      </c>
    </row>
    <row r="168" spans="1:21" x14ac:dyDescent="0.2">
      <c r="A168" s="43" t="s">
        <v>228</v>
      </c>
      <c r="B168" s="19" t="s">
        <v>29</v>
      </c>
      <c r="C168" s="19" t="s">
        <v>51</v>
      </c>
      <c r="D168" s="43" t="s">
        <v>278</v>
      </c>
      <c r="E168" s="20" t="s">
        <v>196</v>
      </c>
      <c r="F168" s="20" t="s">
        <v>427</v>
      </c>
      <c r="G168" s="132">
        <v>18</v>
      </c>
      <c r="H168" s="42" t="s">
        <v>230</v>
      </c>
      <c r="I168" s="133">
        <v>18</v>
      </c>
      <c r="J168" s="43">
        <v>100</v>
      </c>
      <c r="K168" s="48">
        <v>28.4</v>
      </c>
      <c r="L168" s="48">
        <v>99.050000000000011</v>
      </c>
      <c r="M168" s="48">
        <v>93.477777777777774</v>
      </c>
      <c r="N168" s="48">
        <v>143</v>
      </c>
      <c r="O168" s="48">
        <v>33.502845455196358</v>
      </c>
      <c r="Q168" s="13">
        <f t="shared" si="16"/>
        <v>28</v>
      </c>
      <c r="R168" s="13">
        <f t="shared" si="17"/>
        <v>99</v>
      </c>
      <c r="S168" s="13">
        <f t="shared" si="18"/>
        <v>93</v>
      </c>
      <c r="T168" s="13">
        <f t="shared" si="19"/>
        <v>140</v>
      </c>
      <c r="U168" s="12">
        <f t="shared" si="20"/>
        <v>34</v>
      </c>
    </row>
    <row r="169" spans="1:21" x14ac:dyDescent="0.2">
      <c r="A169" s="43" t="s">
        <v>228</v>
      </c>
      <c r="B169" s="19" t="s">
        <v>29</v>
      </c>
      <c r="C169" s="19" t="s">
        <v>51</v>
      </c>
      <c r="D169" s="43" t="s">
        <v>278</v>
      </c>
      <c r="E169" s="20" t="s">
        <v>196</v>
      </c>
      <c r="F169" s="20" t="s">
        <v>430</v>
      </c>
      <c r="G169" s="132">
        <v>12</v>
      </c>
      <c r="H169" s="42" t="s">
        <v>230</v>
      </c>
      <c r="I169" s="133">
        <v>12</v>
      </c>
      <c r="J169" s="43">
        <v>100</v>
      </c>
      <c r="K169" s="48">
        <v>56.5</v>
      </c>
      <c r="L169" s="48">
        <v>96.65</v>
      </c>
      <c r="M169" s="48">
        <v>95.325000000000003</v>
      </c>
      <c r="N169" s="48">
        <v>125</v>
      </c>
      <c r="O169" s="48">
        <v>19.627491156306991</v>
      </c>
      <c r="Q169" s="13">
        <f t="shared" si="16"/>
        <v>57</v>
      </c>
      <c r="R169" s="13">
        <f t="shared" si="17"/>
        <v>97</v>
      </c>
      <c r="S169" s="13">
        <f t="shared" si="18"/>
        <v>95</v>
      </c>
      <c r="T169" s="13">
        <f t="shared" si="19"/>
        <v>130</v>
      </c>
      <c r="U169" s="12">
        <f t="shared" si="20"/>
        <v>20</v>
      </c>
    </row>
    <row r="170" spans="1:21" x14ac:dyDescent="0.2">
      <c r="A170" s="43" t="s">
        <v>228</v>
      </c>
      <c r="B170" s="19" t="s">
        <v>29</v>
      </c>
      <c r="C170" s="19" t="s">
        <v>51</v>
      </c>
      <c r="D170" s="43" t="s">
        <v>278</v>
      </c>
      <c r="E170" s="20" t="s">
        <v>196</v>
      </c>
      <c r="F170" s="20" t="s">
        <v>431</v>
      </c>
      <c r="G170" s="132">
        <v>6</v>
      </c>
      <c r="H170" s="42" t="s">
        <v>230</v>
      </c>
      <c r="I170" s="133">
        <v>6</v>
      </c>
      <c r="J170" s="43">
        <v>100</v>
      </c>
      <c r="K170" s="48">
        <v>57.9</v>
      </c>
      <c r="L170" s="48">
        <v>80.8</v>
      </c>
      <c r="M170" s="48">
        <v>82.916666666666671</v>
      </c>
      <c r="N170" s="48">
        <v>114</v>
      </c>
      <c r="O170" s="48">
        <v>18.653516201152712</v>
      </c>
      <c r="Q170" s="13">
        <f t="shared" si="16"/>
        <v>58</v>
      </c>
      <c r="R170" s="13">
        <f t="shared" si="17"/>
        <v>81</v>
      </c>
      <c r="S170" s="13">
        <f t="shared" si="18"/>
        <v>83</v>
      </c>
      <c r="T170" s="13">
        <f t="shared" si="19"/>
        <v>110</v>
      </c>
      <c r="U170" s="12">
        <f t="shared" si="20"/>
        <v>19</v>
      </c>
    </row>
    <row r="171" spans="1:21" x14ac:dyDescent="0.2">
      <c r="A171" s="43" t="s">
        <v>228</v>
      </c>
      <c r="B171" s="19" t="s">
        <v>29</v>
      </c>
      <c r="C171" s="19" t="s">
        <v>52</v>
      </c>
      <c r="D171" s="43" t="s">
        <v>279</v>
      </c>
      <c r="E171" s="20" t="s">
        <v>196</v>
      </c>
      <c r="F171" s="20" t="s">
        <v>426</v>
      </c>
      <c r="G171" s="132">
        <v>21</v>
      </c>
      <c r="H171" s="42" t="s">
        <v>230</v>
      </c>
      <c r="I171" s="133">
        <v>21</v>
      </c>
      <c r="J171" s="43">
        <v>100</v>
      </c>
      <c r="K171" s="48">
        <v>39.200000000000003</v>
      </c>
      <c r="L171" s="48">
        <v>76.8</v>
      </c>
      <c r="M171" s="48">
        <v>73.867619033095238</v>
      </c>
      <c r="N171" s="48">
        <v>119</v>
      </c>
      <c r="O171" s="48">
        <v>21.9480345005896</v>
      </c>
      <c r="Q171" s="13">
        <f t="shared" si="16"/>
        <v>39</v>
      </c>
      <c r="R171" s="13">
        <f t="shared" si="17"/>
        <v>77</v>
      </c>
      <c r="S171" s="13">
        <f t="shared" si="18"/>
        <v>74</v>
      </c>
      <c r="T171" s="13">
        <f t="shared" si="19"/>
        <v>120</v>
      </c>
      <c r="U171" s="12">
        <f t="shared" si="20"/>
        <v>22</v>
      </c>
    </row>
    <row r="172" spans="1:21" x14ac:dyDescent="0.2">
      <c r="A172" s="43" t="s">
        <v>228</v>
      </c>
      <c r="B172" s="19" t="s">
        <v>29</v>
      </c>
      <c r="C172" s="19" t="s">
        <v>52</v>
      </c>
      <c r="D172" s="43" t="s">
        <v>279</v>
      </c>
      <c r="E172" s="20" t="s">
        <v>196</v>
      </c>
      <c r="F172" s="20" t="s">
        <v>429</v>
      </c>
      <c r="G172" s="132">
        <v>17</v>
      </c>
      <c r="H172" s="42" t="s">
        <v>230</v>
      </c>
      <c r="I172" s="133">
        <v>17</v>
      </c>
      <c r="J172" s="43">
        <v>100</v>
      </c>
      <c r="K172" s="48">
        <v>17.659999847000002</v>
      </c>
      <c r="L172" s="48">
        <v>54.4</v>
      </c>
      <c r="M172" s="48">
        <v>56.529999946235293</v>
      </c>
      <c r="N172" s="48">
        <v>92.8</v>
      </c>
      <c r="O172" s="48">
        <v>21.456938797782502</v>
      </c>
      <c r="Q172" s="13">
        <f t="shared" si="16"/>
        <v>18</v>
      </c>
      <c r="R172" s="13">
        <f t="shared" si="17"/>
        <v>54</v>
      </c>
      <c r="S172" s="13">
        <f t="shared" si="18"/>
        <v>57</v>
      </c>
      <c r="T172" s="13">
        <f t="shared" si="19"/>
        <v>93</v>
      </c>
      <c r="U172" s="12">
        <f t="shared" si="20"/>
        <v>21</v>
      </c>
    </row>
    <row r="173" spans="1:21" x14ac:dyDescent="0.2">
      <c r="A173" s="43" t="s">
        <v>228</v>
      </c>
      <c r="B173" s="19" t="s">
        <v>29</v>
      </c>
      <c r="C173" s="19" t="s">
        <v>52</v>
      </c>
      <c r="D173" s="43" t="s">
        <v>279</v>
      </c>
      <c r="E173" s="20" t="s">
        <v>196</v>
      </c>
      <c r="F173" s="20" t="s">
        <v>427</v>
      </c>
      <c r="G173" s="132">
        <v>19</v>
      </c>
      <c r="H173" s="42" t="s">
        <v>230</v>
      </c>
      <c r="I173" s="133">
        <v>19</v>
      </c>
      <c r="J173" s="43">
        <v>100</v>
      </c>
      <c r="K173" s="48">
        <v>19.8</v>
      </c>
      <c r="L173" s="48">
        <v>76</v>
      </c>
      <c r="M173" s="48">
        <v>73.042105343473679</v>
      </c>
      <c r="N173" s="48">
        <v>127</v>
      </c>
      <c r="O173" s="48">
        <v>27.614857381941832</v>
      </c>
      <c r="Q173" s="13">
        <f t="shared" si="16"/>
        <v>20</v>
      </c>
      <c r="R173" s="13">
        <f t="shared" si="17"/>
        <v>76</v>
      </c>
      <c r="S173" s="13">
        <f t="shared" si="18"/>
        <v>73</v>
      </c>
      <c r="T173" s="13">
        <f t="shared" si="19"/>
        <v>130</v>
      </c>
      <c r="U173" s="12">
        <f t="shared" si="20"/>
        <v>28</v>
      </c>
    </row>
    <row r="174" spans="1:21" x14ac:dyDescent="0.2">
      <c r="A174" s="43" t="s">
        <v>228</v>
      </c>
      <c r="B174" s="19" t="s">
        <v>29</v>
      </c>
      <c r="C174" s="19" t="s">
        <v>52</v>
      </c>
      <c r="D174" s="43" t="s">
        <v>279</v>
      </c>
      <c r="E174" s="20" t="s">
        <v>196</v>
      </c>
      <c r="F174" s="20" t="s">
        <v>430</v>
      </c>
      <c r="G174" s="132">
        <v>14</v>
      </c>
      <c r="H174" s="42" t="s">
        <v>230</v>
      </c>
      <c r="I174" s="133">
        <v>14</v>
      </c>
      <c r="J174" s="43">
        <v>100</v>
      </c>
      <c r="K174" s="48">
        <v>21.100000381000001</v>
      </c>
      <c r="L174" s="48">
        <v>76</v>
      </c>
      <c r="M174" s="48">
        <v>77.535714203928578</v>
      </c>
      <c r="N174" s="48">
        <v>123</v>
      </c>
      <c r="O174" s="48">
        <v>28.383950143529695</v>
      </c>
      <c r="Q174" s="13">
        <f t="shared" si="16"/>
        <v>21</v>
      </c>
      <c r="R174" s="13">
        <f t="shared" si="17"/>
        <v>76</v>
      </c>
      <c r="S174" s="13">
        <f t="shared" si="18"/>
        <v>78</v>
      </c>
      <c r="T174" s="13">
        <f t="shared" si="19"/>
        <v>120</v>
      </c>
      <c r="U174" s="12">
        <f t="shared" si="20"/>
        <v>28</v>
      </c>
    </row>
    <row r="175" spans="1:21" x14ac:dyDescent="0.2">
      <c r="A175" s="43" t="s">
        <v>228</v>
      </c>
      <c r="B175" s="19" t="s">
        <v>29</v>
      </c>
      <c r="C175" s="19" t="s">
        <v>52</v>
      </c>
      <c r="D175" s="43" t="s">
        <v>279</v>
      </c>
      <c r="E175" s="20" t="s">
        <v>196</v>
      </c>
      <c r="F175" s="20" t="s">
        <v>431</v>
      </c>
      <c r="G175" s="132">
        <v>6</v>
      </c>
      <c r="H175" s="42" t="s">
        <v>230</v>
      </c>
      <c r="I175" s="133">
        <v>6</v>
      </c>
      <c r="J175" s="43">
        <v>100</v>
      </c>
      <c r="K175" s="48">
        <v>29</v>
      </c>
      <c r="L175" s="48">
        <v>35.599999999999994</v>
      </c>
      <c r="M175" s="48">
        <v>45.466666666666669</v>
      </c>
      <c r="N175" s="48">
        <v>83.1</v>
      </c>
      <c r="O175" s="48">
        <v>21.293441869896622</v>
      </c>
      <c r="Q175" s="13">
        <f t="shared" si="16"/>
        <v>29</v>
      </c>
      <c r="R175" s="13">
        <f t="shared" si="17"/>
        <v>36</v>
      </c>
      <c r="S175" s="13">
        <f t="shared" si="18"/>
        <v>45</v>
      </c>
      <c r="T175" s="13">
        <f t="shared" si="19"/>
        <v>83</v>
      </c>
      <c r="U175" s="12">
        <f t="shared" si="20"/>
        <v>21</v>
      </c>
    </row>
    <row r="176" spans="1:21" x14ac:dyDescent="0.2">
      <c r="A176" s="43" t="s">
        <v>228</v>
      </c>
      <c r="B176" s="19" t="s">
        <v>53</v>
      </c>
      <c r="C176" s="19" t="s">
        <v>280</v>
      </c>
      <c r="D176" s="43" t="s">
        <v>281</v>
      </c>
      <c r="E176" s="20" t="s">
        <v>199</v>
      </c>
      <c r="F176" s="20" t="s">
        <v>426</v>
      </c>
      <c r="G176" s="132">
        <v>1</v>
      </c>
      <c r="H176" s="42" t="s">
        <v>230</v>
      </c>
      <c r="I176" s="133">
        <v>16</v>
      </c>
      <c r="J176" s="43">
        <v>6.25</v>
      </c>
      <c r="K176" s="48">
        <v>16.3</v>
      </c>
      <c r="L176" s="48">
        <v>16.3</v>
      </c>
      <c r="M176" s="48">
        <v>16.3</v>
      </c>
      <c r="N176" s="48">
        <v>16.3</v>
      </c>
      <c r="O176" s="48" t="s">
        <v>241</v>
      </c>
      <c r="Q176" s="13">
        <f t="shared" si="16"/>
        <v>16</v>
      </c>
      <c r="R176" s="13">
        <f t="shared" si="17"/>
        <v>16</v>
      </c>
      <c r="S176" s="13">
        <f t="shared" si="18"/>
        <v>16</v>
      </c>
      <c r="T176" s="13">
        <f t="shared" si="19"/>
        <v>16</v>
      </c>
      <c r="U176" s="12" t="str">
        <f t="shared" si="20"/>
        <v>ND</v>
      </c>
    </row>
    <row r="177" spans="1:21" x14ac:dyDescent="0.2">
      <c r="A177" s="43" t="s">
        <v>228</v>
      </c>
      <c r="B177" s="19" t="s">
        <v>53</v>
      </c>
      <c r="C177" s="19" t="s">
        <v>280</v>
      </c>
      <c r="D177" s="43" t="s">
        <v>281</v>
      </c>
      <c r="E177" s="20" t="s">
        <v>199</v>
      </c>
      <c r="F177" s="20" t="s">
        <v>429</v>
      </c>
      <c r="G177" s="132">
        <v>0</v>
      </c>
      <c r="H177" s="42" t="s">
        <v>230</v>
      </c>
      <c r="I177" s="133">
        <v>9</v>
      </c>
      <c r="J177" s="43">
        <v>0</v>
      </c>
      <c r="K177" s="48" t="s">
        <v>241</v>
      </c>
      <c r="L177" s="48" t="s">
        <v>241</v>
      </c>
      <c r="M177" s="48" t="s">
        <v>241</v>
      </c>
      <c r="N177" s="48" t="s">
        <v>241</v>
      </c>
      <c r="O177" s="48" t="s">
        <v>241</v>
      </c>
      <c r="Q177" s="13" t="str">
        <f t="shared" si="16"/>
        <v>ND</v>
      </c>
      <c r="R177" s="13" t="str">
        <f t="shared" si="17"/>
        <v>ND</v>
      </c>
      <c r="S177" s="13" t="str">
        <f t="shared" si="18"/>
        <v>ND</v>
      </c>
      <c r="T177" s="13" t="str">
        <f t="shared" si="19"/>
        <v>ND</v>
      </c>
      <c r="U177" s="12" t="str">
        <f t="shared" si="20"/>
        <v>ND</v>
      </c>
    </row>
    <row r="178" spans="1:21" x14ac:dyDescent="0.2">
      <c r="A178" s="43" t="s">
        <v>228</v>
      </c>
      <c r="B178" s="19" t="s">
        <v>53</v>
      </c>
      <c r="C178" s="19" t="s">
        <v>280</v>
      </c>
      <c r="D178" s="43" t="s">
        <v>281</v>
      </c>
      <c r="E178" s="20" t="s">
        <v>199</v>
      </c>
      <c r="F178" s="20" t="s">
        <v>427</v>
      </c>
      <c r="G178" s="132">
        <v>3</v>
      </c>
      <c r="H178" s="42" t="s">
        <v>230</v>
      </c>
      <c r="I178" s="133">
        <v>12</v>
      </c>
      <c r="J178" s="43">
        <v>25</v>
      </c>
      <c r="K178" s="48">
        <v>0.7</v>
      </c>
      <c r="L178" s="48">
        <v>7.72</v>
      </c>
      <c r="M178" s="48">
        <v>7.4066666666666672</v>
      </c>
      <c r="N178" s="48">
        <v>13.8</v>
      </c>
      <c r="O178" s="48">
        <v>6.5556184554421204</v>
      </c>
      <c r="Q178" s="13">
        <f t="shared" si="16"/>
        <v>0.7</v>
      </c>
      <c r="R178" s="13">
        <f t="shared" si="17"/>
        <v>7.7</v>
      </c>
      <c r="S178" s="13">
        <f t="shared" si="18"/>
        <v>7.4</v>
      </c>
      <c r="T178" s="13">
        <f t="shared" si="19"/>
        <v>14</v>
      </c>
      <c r="U178" s="12">
        <f t="shared" si="20"/>
        <v>6.6</v>
      </c>
    </row>
    <row r="179" spans="1:21" x14ac:dyDescent="0.2">
      <c r="A179" s="43" t="s">
        <v>228</v>
      </c>
      <c r="B179" s="19" t="s">
        <v>53</v>
      </c>
      <c r="C179" s="19" t="s">
        <v>280</v>
      </c>
      <c r="D179" s="43" t="s">
        <v>281</v>
      </c>
      <c r="E179" s="20" t="s">
        <v>199</v>
      </c>
      <c r="F179" s="20" t="s">
        <v>430</v>
      </c>
      <c r="G179" s="132">
        <v>1</v>
      </c>
      <c r="H179" s="42" t="s">
        <v>230</v>
      </c>
      <c r="I179" s="133">
        <v>12</v>
      </c>
      <c r="J179" s="43">
        <v>8.3333333333333339</v>
      </c>
      <c r="K179" s="48">
        <v>0.81</v>
      </c>
      <c r="L179" s="48">
        <v>0.81</v>
      </c>
      <c r="M179" s="48">
        <v>0.81</v>
      </c>
      <c r="N179" s="48">
        <v>0.81</v>
      </c>
      <c r="O179" s="48" t="s">
        <v>241</v>
      </c>
      <c r="Q179" s="13">
        <f t="shared" si="16"/>
        <v>0.81</v>
      </c>
      <c r="R179" s="13">
        <f t="shared" si="17"/>
        <v>0.81</v>
      </c>
      <c r="S179" s="13">
        <f t="shared" si="18"/>
        <v>0.81</v>
      </c>
      <c r="T179" s="13">
        <f t="shared" si="19"/>
        <v>0.81</v>
      </c>
      <c r="U179" s="12" t="str">
        <f t="shared" si="20"/>
        <v>ND</v>
      </c>
    </row>
    <row r="180" spans="1:21" x14ac:dyDescent="0.2">
      <c r="A180" s="43" t="s">
        <v>228</v>
      </c>
      <c r="B180" s="19" t="s">
        <v>53</v>
      </c>
      <c r="C180" s="19" t="s">
        <v>280</v>
      </c>
      <c r="D180" s="43" t="s">
        <v>281</v>
      </c>
      <c r="E180" s="20" t="s">
        <v>199</v>
      </c>
      <c r="F180" s="20" t="s">
        <v>431</v>
      </c>
      <c r="G180" s="132">
        <v>1</v>
      </c>
      <c r="H180" s="42" t="s">
        <v>230</v>
      </c>
      <c r="I180" s="133">
        <v>6</v>
      </c>
      <c r="J180" s="43">
        <v>16.666666666666668</v>
      </c>
      <c r="K180" s="48">
        <v>1.24</v>
      </c>
      <c r="L180" s="48">
        <v>1.24</v>
      </c>
      <c r="M180" s="48">
        <v>1.24</v>
      </c>
      <c r="N180" s="48">
        <v>1.24</v>
      </c>
      <c r="O180" s="48" t="s">
        <v>241</v>
      </c>
      <c r="Q180" s="13">
        <f t="shared" si="16"/>
        <v>1.2</v>
      </c>
      <c r="R180" s="13">
        <f t="shared" si="17"/>
        <v>1.2</v>
      </c>
      <c r="S180" s="13">
        <f t="shared" si="18"/>
        <v>1.2</v>
      </c>
      <c r="T180" s="13">
        <f t="shared" si="19"/>
        <v>1.2</v>
      </c>
      <c r="U180" s="12" t="str">
        <f t="shared" si="20"/>
        <v>ND</v>
      </c>
    </row>
    <row r="181" spans="1:21" x14ac:dyDescent="0.2">
      <c r="A181" s="43" t="s">
        <v>228</v>
      </c>
      <c r="B181" s="19" t="s">
        <v>53</v>
      </c>
      <c r="C181" s="19" t="s">
        <v>54</v>
      </c>
      <c r="D181" s="43" t="s">
        <v>282</v>
      </c>
      <c r="E181" s="20" t="s">
        <v>199</v>
      </c>
      <c r="F181" s="20" t="s">
        <v>426</v>
      </c>
      <c r="G181" s="132">
        <v>0</v>
      </c>
      <c r="H181" s="42" t="s">
        <v>230</v>
      </c>
      <c r="I181" s="133">
        <v>16</v>
      </c>
      <c r="J181" s="43">
        <v>0</v>
      </c>
      <c r="K181" s="48" t="s">
        <v>241</v>
      </c>
      <c r="L181" s="48" t="s">
        <v>241</v>
      </c>
      <c r="M181" s="48" t="s">
        <v>241</v>
      </c>
      <c r="N181" s="48" t="s">
        <v>241</v>
      </c>
      <c r="O181" s="48" t="s">
        <v>241</v>
      </c>
      <c r="Q181" s="13" t="str">
        <f t="shared" si="16"/>
        <v>ND</v>
      </c>
      <c r="R181" s="13" t="str">
        <f t="shared" si="17"/>
        <v>ND</v>
      </c>
      <c r="S181" s="13" t="str">
        <f t="shared" si="18"/>
        <v>ND</v>
      </c>
      <c r="T181" s="13" t="str">
        <f t="shared" si="19"/>
        <v>ND</v>
      </c>
      <c r="U181" s="12" t="str">
        <f t="shared" si="20"/>
        <v>ND</v>
      </c>
    </row>
    <row r="182" spans="1:21" x14ac:dyDescent="0.2">
      <c r="A182" s="43" t="s">
        <v>228</v>
      </c>
      <c r="B182" s="19" t="s">
        <v>53</v>
      </c>
      <c r="C182" s="19" t="s">
        <v>54</v>
      </c>
      <c r="D182" s="43" t="s">
        <v>282</v>
      </c>
      <c r="E182" s="20" t="s">
        <v>199</v>
      </c>
      <c r="F182" s="20" t="s">
        <v>429</v>
      </c>
      <c r="G182" s="132">
        <v>0</v>
      </c>
      <c r="H182" s="42" t="s">
        <v>230</v>
      </c>
      <c r="I182" s="133">
        <v>9</v>
      </c>
      <c r="J182" s="43">
        <v>0</v>
      </c>
      <c r="K182" s="48" t="s">
        <v>241</v>
      </c>
      <c r="L182" s="48" t="s">
        <v>241</v>
      </c>
      <c r="M182" s="48" t="s">
        <v>241</v>
      </c>
      <c r="N182" s="48" t="s">
        <v>241</v>
      </c>
      <c r="O182" s="48" t="s">
        <v>241</v>
      </c>
      <c r="Q182" s="13" t="str">
        <f t="shared" si="16"/>
        <v>ND</v>
      </c>
      <c r="R182" s="13" t="str">
        <f t="shared" si="17"/>
        <v>ND</v>
      </c>
      <c r="S182" s="13" t="str">
        <f t="shared" si="18"/>
        <v>ND</v>
      </c>
      <c r="T182" s="13" t="str">
        <f t="shared" si="19"/>
        <v>ND</v>
      </c>
      <c r="U182" s="12" t="str">
        <f t="shared" si="20"/>
        <v>ND</v>
      </c>
    </row>
    <row r="183" spans="1:21" x14ac:dyDescent="0.2">
      <c r="A183" s="43" t="s">
        <v>228</v>
      </c>
      <c r="B183" s="19" t="s">
        <v>53</v>
      </c>
      <c r="C183" s="19" t="s">
        <v>54</v>
      </c>
      <c r="D183" s="43" t="s">
        <v>282</v>
      </c>
      <c r="E183" s="20" t="s">
        <v>199</v>
      </c>
      <c r="F183" s="20" t="s">
        <v>427</v>
      </c>
      <c r="G183" s="132">
        <v>0</v>
      </c>
      <c r="H183" s="42" t="s">
        <v>230</v>
      </c>
      <c r="I183" s="133">
        <v>12</v>
      </c>
      <c r="J183" s="43">
        <v>0</v>
      </c>
      <c r="K183" s="48" t="s">
        <v>241</v>
      </c>
      <c r="L183" s="48" t="s">
        <v>241</v>
      </c>
      <c r="M183" s="48" t="s">
        <v>241</v>
      </c>
      <c r="N183" s="48" t="s">
        <v>241</v>
      </c>
      <c r="O183" s="48" t="s">
        <v>241</v>
      </c>
      <c r="Q183" s="13" t="str">
        <f t="shared" si="16"/>
        <v>ND</v>
      </c>
      <c r="R183" s="13" t="str">
        <f t="shared" si="17"/>
        <v>ND</v>
      </c>
      <c r="S183" s="13" t="str">
        <f t="shared" si="18"/>
        <v>ND</v>
      </c>
      <c r="T183" s="13" t="str">
        <f t="shared" si="19"/>
        <v>ND</v>
      </c>
      <c r="U183" s="12" t="str">
        <f t="shared" si="20"/>
        <v>ND</v>
      </c>
    </row>
    <row r="184" spans="1:21" x14ac:dyDescent="0.2">
      <c r="A184" s="43" t="s">
        <v>228</v>
      </c>
      <c r="B184" s="19" t="s">
        <v>53</v>
      </c>
      <c r="C184" s="19" t="s">
        <v>54</v>
      </c>
      <c r="D184" s="43" t="s">
        <v>282</v>
      </c>
      <c r="E184" s="20" t="s">
        <v>199</v>
      </c>
      <c r="F184" s="20" t="s">
        <v>430</v>
      </c>
      <c r="G184" s="132">
        <v>0</v>
      </c>
      <c r="H184" s="42" t="s">
        <v>230</v>
      </c>
      <c r="I184" s="133">
        <v>12</v>
      </c>
      <c r="J184" s="43">
        <v>0</v>
      </c>
      <c r="K184" s="48" t="s">
        <v>241</v>
      </c>
      <c r="L184" s="48" t="s">
        <v>241</v>
      </c>
      <c r="M184" s="48" t="s">
        <v>241</v>
      </c>
      <c r="N184" s="48" t="s">
        <v>241</v>
      </c>
      <c r="O184" s="48" t="s">
        <v>241</v>
      </c>
      <c r="Q184" s="13" t="str">
        <f t="shared" si="16"/>
        <v>ND</v>
      </c>
      <c r="R184" s="13" t="str">
        <f t="shared" si="17"/>
        <v>ND</v>
      </c>
      <c r="S184" s="13" t="str">
        <f t="shared" si="18"/>
        <v>ND</v>
      </c>
      <c r="T184" s="13" t="str">
        <f t="shared" si="19"/>
        <v>ND</v>
      </c>
      <c r="U184" s="12" t="str">
        <f t="shared" si="20"/>
        <v>ND</v>
      </c>
    </row>
    <row r="185" spans="1:21" x14ac:dyDescent="0.2">
      <c r="A185" s="43" t="s">
        <v>228</v>
      </c>
      <c r="B185" s="19" t="s">
        <v>53</v>
      </c>
      <c r="C185" s="19" t="s">
        <v>54</v>
      </c>
      <c r="D185" s="43" t="s">
        <v>282</v>
      </c>
      <c r="E185" s="20" t="s">
        <v>199</v>
      </c>
      <c r="F185" s="20" t="s">
        <v>431</v>
      </c>
      <c r="G185" s="132">
        <v>0</v>
      </c>
      <c r="H185" s="42" t="s">
        <v>230</v>
      </c>
      <c r="I185" s="133">
        <v>6</v>
      </c>
      <c r="J185" s="43">
        <v>0</v>
      </c>
      <c r="K185" s="48" t="s">
        <v>241</v>
      </c>
      <c r="L185" s="48" t="s">
        <v>241</v>
      </c>
      <c r="M185" s="48" t="s">
        <v>241</v>
      </c>
      <c r="N185" s="48" t="s">
        <v>241</v>
      </c>
      <c r="O185" s="48" t="s">
        <v>241</v>
      </c>
      <c r="Q185" s="13" t="str">
        <f t="shared" si="16"/>
        <v>ND</v>
      </c>
      <c r="R185" s="13" t="str">
        <f t="shared" si="17"/>
        <v>ND</v>
      </c>
      <c r="S185" s="13" t="str">
        <f t="shared" si="18"/>
        <v>ND</v>
      </c>
      <c r="T185" s="13" t="str">
        <f t="shared" si="19"/>
        <v>ND</v>
      </c>
      <c r="U185" s="12" t="str">
        <f t="shared" si="20"/>
        <v>ND</v>
      </c>
    </row>
    <row r="186" spans="1:21" x14ac:dyDescent="0.2">
      <c r="A186" s="43" t="s">
        <v>228</v>
      </c>
      <c r="B186" s="19" t="s">
        <v>53</v>
      </c>
      <c r="C186" s="19" t="s">
        <v>55</v>
      </c>
      <c r="D186" s="43" t="s">
        <v>283</v>
      </c>
      <c r="E186" s="20" t="s">
        <v>199</v>
      </c>
      <c r="F186" s="20" t="s">
        <v>426</v>
      </c>
      <c r="G186" s="132">
        <v>0</v>
      </c>
      <c r="H186" s="42" t="s">
        <v>230</v>
      </c>
      <c r="I186" s="133">
        <v>16</v>
      </c>
      <c r="J186" s="43">
        <v>0</v>
      </c>
      <c r="K186" s="48" t="s">
        <v>241</v>
      </c>
      <c r="L186" s="48" t="s">
        <v>241</v>
      </c>
      <c r="M186" s="48" t="s">
        <v>241</v>
      </c>
      <c r="N186" s="48" t="s">
        <v>241</v>
      </c>
      <c r="O186" s="48" t="s">
        <v>241</v>
      </c>
      <c r="Q186" s="13" t="str">
        <f t="shared" si="16"/>
        <v>ND</v>
      </c>
      <c r="R186" s="13" t="str">
        <f t="shared" si="17"/>
        <v>ND</v>
      </c>
      <c r="S186" s="13" t="str">
        <f t="shared" si="18"/>
        <v>ND</v>
      </c>
      <c r="T186" s="13" t="str">
        <f t="shared" si="19"/>
        <v>ND</v>
      </c>
      <c r="U186" s="12" t="str">
        <f t="shared" si="20"/>
        <v>ND</v>
      </c>
    </row>
    <row r="187" spans="1:21" x14ac:dyDescent="0.2">
      <c r="A187" s="43" t="s">
        <v>228</v>
      </c>
      <c r="B187" s="19" t="s">
        <v>53</v>
      </c>
      <c r="C187" s="19" t="s">
        <v>55</v>
      </c>
      <c r="D187" s="43" t="s">
        <v>283</v>
      </c>
      <c r="E187" s="20" t="s">
        <v>199</v>
      </c>
      <c r="F187" s="20" t="s">
        <v>429</v>
      </c>
      <c r="G187" s="132">
        <v>0</v>
      </c>
      <c r="H187" s="42" t="s">
        <v>230</v>
      </c>
      <c r="I187" s="133">
        <v>9</v>
      </c>
      <c r="J187" s="43">
        <v>0</v>
      </c>
      <c r="K187" s="48" t="s">
        <v>241</v>
      </c>
      <c r="L187" s="48" t="s">
        <v>241</v>
      </c>
      <c r="M187" s="48" t="s">
        <v>241</v>
      </c>
      <c r="N187" s="48" t="s">
        <v>241</v>
      </c>
      <c r="O187" s="48" t="s">
        <v>241</v>
      </c>
      <c r="Q187" s="13" t="str">
        <f t="shared" si="16"/>
        <v>ND</v>
      </c>
      <c r="R187" s="13" t="str">
        <f t="shared" si="17"/>
        <v>ND</v>
      </c>
      <c r="S187" s="13" t="str">
        <f t="shared" si="18"/>
        <v>ND</v>
      </c>
      <c r="T187" s="13" t="str">
        <f t="shared" si="19"/>
        <v>ND</v>
      </c>
      <c r="U187" s="12" t="str">
        <f t="shared" si="20"/>
        <v>ND</v>
      </c>
    </row>
    <row r="188" spans="1:21" x14ac:dyDescent="0.2">
      <c r="A188" s="43" t="s">
        <v>228</v>
      </c>
      <c r="B188" s="19" t="s">
        <v>53</v>
      </c>
      <c r="C188" s="19" t="s">
        <v>55</v>
      </c>
      <c r="D188" s="43" t="s">
        <v>283</v>
      </c>
      <c r="E188" s="20" t="s">
        <v>199</v>
      </c>
      <c r="F188" s="20" t="s">
        <v>427</v>
      </c>
      <c r="G188" s="132">
        <v>0</v>
      </c>
      <c r="H188" s="42" t="s">
        <v>230</v>
      </c>
      <c r="I188" s="133">
        <v>12</v>
      </c>
      <c r="J188" s="43">
        <v>0</v>
      </c>
      <c r="K188" s="48" t="s">
        <v>241</v>
      </c>
      <c r="L188" s="48" t="s">
        <v>241</v>
      </c>
      <c r="M188" s="48" t="s">
        <v>241</v>
      </c>
      <c r="N188" s="48" t="s">
        <v>241</v>
      </c>
      <c r="O188" s="48" t="s">
        <v>241</v>
      </c>
      <c r="Q188" s="13" t="str">
        <f t="shared" si="16"/>
        <v>ND</v>
      </c>
      <c r="R188" s="13" t="str">
        <f t="shared" si="17"/>
        <v>ND</v>
      </c>
      <c r="S188" s="13" t="str">
        <f t="shared" si="18"/>
        <v>ND</v>
      </c>
      <c r="T188" s="13" t="str">
        <f t="shared" si="19"/>
        <v>ND</v>
      </c>
      <c r="U188" s="12" t="str">
        <f t="shared" si="20"/>
        <v>ND</v>
      </c>
    </row>
    <row r="189" spans="1:21" x14ac:dyDescent="0.2">
      <c r="A189" s="43" t="s">
        <v>228</v>
      </c>
      <c r="B189" s="19" t="s">
        <v>53</v>
      </c>
      <c r="C189" s="19" t="s">
        <v>55</v>
      </c>
      <c r="D189" s="43" t="s">
        <v>283</v>
      </c>
      <c r="E189" s="20" t="s">
        <v>199</v>
      </c>
      <c r="F189" s="20" t="s">
        <v>430</v>
      </c>
      <c r="G189" s="132">
        <v>0</v>
      </c>
      <c r="H189" s="42" t="s">
        <v>230</v>
      </c>
      <c r="I189" s="133">
        <v>12</v>
      </c>
      <c r="J189" s="43">
        <v>0</v>
      </c>
      <c r="K189" s="48" t="s">
        <v>241</v>
      </c>
      <c r="L189" s="48" t="s">
        <v>241</v>
      </c>
      <c r="M189" s="48" t="s">
        <v>241</v>
      </c>
      <c r="N189" s="48" t="s">
        <v>241</v>
      </c>
      <c r="O189" s="48" t="s">
        <v>241</v>
      </c>
      <c r="Q189" s="13" t="str">
        <f t="shared" si="16"/>
        <v>ND</v>
      </c>
      <c r="R189" s="13" t="str">
        <f t="shared" si="17"/>
        <v>ND</v>
      </c>
      <c r="S189" s="13" t="str">
        <f t="shared" si="18"/>
        <v>ND</v>
      </c>
      <c r="T189" s="13" t="str">
        <f t="shared" si="19"/>
        <v>ND</v>
      </c>
      <c r="U189" s="12" t="str">
        <f t="shared" si="20"/>
        <v>ND</v>
      </c>
    </row>
    <row r="190" spans="1:21" x14ac:dyDescent="0.2">
      <c r="A190" s="43" t="s">
        <v>228</v>
      </c>
      <c r="B190" s="19" t="s">
        <v>53</v>
      </c>
      <c r="C190" s="19" t="s">
        <v>55</v>
      </c>
      <c r="D190" s="43" t="s">
        <v>283</v>
      </c>
      <c r="E190" s="20" t="s">
        <v>199</v>
      </c>
      <c r="F190" s="20" t="s">
        <v>431</v>
      </c>
      <c r="G190" s="132">
        <v>0</v>
      </c>
      <c r="H190" s="42" t="s">
        <v>230</v>
      </c>
      <c r="I190" s="133">
        <v>6</v>
      </c>
      <c r="J190" s="43">
        <v>0</v>
      </c>
      <c r="K190" s="48" t="s">
        <v>241</v>
      </c>
      <c r="L190" s="48" t="s">
        <v>241</v>
      </c>
      <c r="M190" s="48" t="s">
        <v>241</v>
      </c>
      <c r="N190" s="48" t="s">
        <v>241</v>
      </c>
      <c r="O190" s="48" t="s">
        <v>241</v>
      </c>
      <c r="Q190" s="13" t="str">
        <f t="shared" si="16"/>
        <v>ND</v>
      </c>
      <c r="R190" s="13" t="str">
        <f t="shared" si="17"/>
        <v>ND</v>
      </c>
      <c r="S190" s="13" t="str">
        <f t="shared" si="18"/>
        <v>ND</v>
      </c>
      <c r="T190" s="13" t="str">
        <f t="shared" si="19"/>
        <v>ND</v>
      </c>
      <c r="U190" s="12" t="str">
        <f t="shared" si="20"/>
        <v>ND</v>
      </c>
    </row>
    <row r="191" spans="1:21" x14ac:dyDescent="0.2">
      <c r="A191" s="43" t="s">
        <v>228</v>
      </c>
      <c r="B191" s="19" t="s">
        <v>53</v>
      </c>
      <c r="C191" s="19" t="s">
        <v>56</v>
      </c>
      <c r="D191" s="43" t="s">
        <v>284</v>
      </c>
      <c r="E191" s="20" t="s">
        <v>199</v>
      </c>
      <c r="F191" s="20" t="s">
        <v>426</v>
      </c>
      <c r="G191" s="132">
        <v>0</v>
      </c>
      <c r="H191" s="42" t="s">
        <v>230</v>
      </c>
      <c r="I191" s="133">
        <v>16</v>
      </c>
      <c r="J191" s="43">
        <v>0</v>
      </c>
      <c r="K191" s="48" t="s">
        <v>241</v>
      </c>
      <c r="L191" s="48" t="s">
        <v>241</v>
      </c>
      <c r="M191" s="48" t="s">
        <v>241</v>
      </c>
      <c r="N191" s="48" t="s">
        <v>241</v>
      </c>
      <c r="O191" s="48" t="s">
        <v>241</v>
      </c>
      <c r="Q191" s="13" t="str">
        <f t="shared" si="16"/>
        <v>ND</v>
      </c>
      <c r="R191" s="13" t="str">
        <f t="shared" si="17"/>
        <v>ND</v>
      </c>
      <c r="S191" s="13" t="str">
        <f t="shared" si="18"/>
        <v>ND</v>
      </c>
      <c r="T191" s="13" t="str">
        <f t="shared" si="19"/>
        <v>ND</v>
      </c>
      <c r="U191" s="12" t="str">
        <f t="shared" si="20"/>
        <v>ND</v>
      </c>
    </row>
    <row r="192" spans="1:21" x14ac:dyDescent="0.2">
      <c r="A192" s="43" t="s">
        <v>228</v>
      </c>
      <c r="B192" s="19" t="s">
        <v>53</v>
      </c>
      <c r="C192" s="19" t="s">
        <v>56</v>
      </c>
      <c r="D192" s="43" t="s">
        <v>284</v>
      </c>
      <c r="E192" s="20" t="s">
        <v>199</v>
      </c>
      <c r="F192" s="20" t="s">
        <v>429</v>
      </c>
      <c r="G192" s="132">
        <v>0</v>
      </c>
      <c r="H192" s="42" t="s">
        <v>230</v>
      </c>
      <c r="I192" s="133">
        <v>9</v>
      </c>
      <c r="J192" s="43">
        <v>0</v>
      </c>
      <c r="K192" s="48" t="s">
        <v>241</v>
      </c>
      <c r="L192" s="48" t="s">
        <v>241</v>
      </c>
      <c r="M192" s="48" t="s">
        <v>241</v>
      </c>
      <c r="N192" s="48" t="s">
        <v>241</v>
      </c>
      <c r="O192" s="48" t="s">
        <v>241</v>
      </c>
      <c r="Q192" s="13" t="str">
        <f t="shared" si="16"/>
        <v>ND</v>
      </c>
      <c r="R192" s="13" t="str">
        <f t="shared" si="17"/>
        <v>ND</v>
      </c>
      <c r="S192" s="13" t="str">
        <f t="shared" si="18"/>
        <v>ND</v>
      </c>
      <c r="T192" s="13" t="str">
        <f t="shared" si="19"/>
        <v>ND</v>
      </c>
      <c r="U192" s="12" t="str">
        <f t="shared" si="20"/>
        <v>ND</v>
      </c>
    </row>
    <row r="193" spans="1:21" x14ac:dyDescent="0.2">
      <c r="A193" s="43" t="s">
        <v>228</v>
      </c>
      <c r="B193" s="19" t="s">
        <v>53</v>
      </c>
      <c r="C193" s="19" t="s">
        <v>56</v>
      </c>
      <c r="D193" s="43" t="s">
        <v>284</v>
      </c>
      <c r="E193" s="20" t="s">
        <v>199</v>
      </c>
      <c r="F193" s="20" t="s">
        <v>427</v>
      </c>
      <c r="G193" s="132">
        <v>0</v>
      </c>
      <c r="H193" s="42" t="s">
        <v>230</v>
      </c>
      <c r="I193" s="133">
        <v>12</v>
      </c>
      <c r="J193" s="43">
        <v>0</v>
      </c>
      <c r="K193" s="48" t="s">
        <v>241</v>
      </c>
      <c r="L193" s="48" t="s">
        <v>241</v>
      </c>
      <c r="M193" s="48" t="s">
        <v>241</v>
      </c>
      <c r="N193" s="48" t="s">
        <v>241</v>
      </c>
      <c r="O193" s="48" t="s">
        <v>241</v>
      </c>
      <c r="Q193" s="13" t="str">
        <f t="shared" si="16"/>
        <v>ND</v>
      </c>
      <c r="R193" s="13" t="str">
        <f t="shared" si="17"/>
        <v>ND</v>
      </c>
      <c r="S193" s="13" t="str">
        <f t="shared" si="18"/>
        <v>ND</v>
      </c>
      <c r="T193" s="13" t="str">
        <f t="shared" si="19"/>
        <v>ND</v>
      </c>
      <c r="U193" s="12" t="str">
        <f t="shared" si="20"/>
        <v>ND</v>
      </c>
    </row>
    <row r="194" spans="1:21" x14ac:dyDescent="0.2">
      <c r="A194" s="43" t="s">
        <v>228</v>
      </c>
      <c r="B194" s="19" t="s">
        <v>53</v>
      </c>
      <c r="C194" s="19" t="s">
        <v>56</v>
      </c>
      <c r="D194" s="43" t="s">
        <v>284</v>
      </c>
      <c r="E194" s="20" t="s">
        <v>199</v>
      </c>
      <c r="F194" s="20" t="s">
        <v>430</v>
      </c>
      <c r="G194" s="132">
        <v>0</v>
      </c>
      <c r="H194" s="42" t="s">
        <v>230</v>
      </c>
      <c r="I194" s="133">
        <v>12</v>
      </c>
      <c r="J194" s="43">
        <v>0</v>
      </c>
      <c r="K194" s="48" t="s">
        <v>241</v>
      </c>
      <c r="L194" s="48" t="s">
        <v>241</v>
      </c>
      <c r="M194" s="48" t="s">
        <v>241</v>
      </c>
      <c r="N194" s="48" t="s">
        <v>241</v>
      </c>
      <c r="O194" s="48" t="s">
        <v>241</v>
      </c>
      <c r="Q194" s="13" t="str">
        <f t="shared" si="16"/>
        <v>ND</v>
      </c>
      <c r="R194" s="13" t="str">
        <f t="shared" si="17"/>
        <v>ND</v>
      </c>
      <c r="S194" s="13" t="str">
        <f t="shared" si="18"/>
        <v>ND</v>
      </c>
      <c r="T194" s="13" t="str">
        <f t="shared" si="19"/>
        <v>ND</v>
      </c>
      <c r="U194" s="12" t="str">
        <f t="shared" si="20"/>
        <v>ND</v>
      </c>
    </row>
    <row r="195" spans="1:21" x14ac:dyDescent="0.2">
      <c r="A195" s="43" t="s">
        <v>228</v>
      </c>
      <c r="B195" s="19" t="s">
        <v>53</v>
      </c>
      <c r="C195" s="19" t="s">
        <v>56</v>
      </c>
      <c r="D195" s="43" t="s">
        <v>284</v>
      </c>
      <c r="E195" s="20" t="s">
        <v>199</v>
      </c>
      <c r="F195" s="20" t="s">
        <v>431</v>
      </c>
      <c r="G195" s="132">
        <v>0</v>
      </c>
      <c r="H195" s="42" t="s">
        <v>230</v>
      </c>
      <c r="I195" s="133">
        <v>6</v>
      </c>
      <c r="J195" s="43">
        <v>0</v>
      </c>
      <c r="K195" s="48" t="s">
        <v>241</v>
      </c>
      <c r="L195" s="48" t="s">
        <v>241</v>
      </c>
      <c r="M195" s="48" t="s">
        <v>241</v>
      </c>
      <c r="N195" s="48" t="s">
        <v>241</v>
      </c>
      <c r="O195" s="48" t="s">
        <v>241</v>
      </c>
      <c r="Q195" s="13" t="str">
        <f t="shared" si="16"/>
        <v>ND</v>
      </c>
      <c r="R195" s="13" t="str">
        <f t="shared" si="17"/>
        <v>ND</v>
      </c>
      <c r="S195" s="13" t="str">
        <f t="shared" si="18"/>
        <v>ND</v>
      </c>
      <c r="T195" s="13" t="str">
        <f t="shared" si="19"/>
        <v>ND</v>
      </c>
      <c r="U195" s="12" t="str">
        <f t="shared" si="20"/>
        <v>ND</v>
      </c>
    </row>
    <row r="196" spans="1:21" x14ac:dyDescent="0.2">
      <c r="A196" s="43" t="s">
        <v>228</v>
      </c>
      <c r="B196" s="19" t="s">
        <v>53</v>
      </c>
      <c r="C196" s="19" t="s">
        <v>57</v>
      </c>
      <c r="D196" s="43" t="s">
        <v>285</v>
      </c>
      <c r="E196" s="20" t="s">
        <v>199</v>
      </c>
      <c r="F196" s="20" t="s">
        <v>426</v>
      </c>
      <c r="G196" s="132">
        <v>1</v>
      </c>
      <c r="H196" s="42" t="s">
        <v>230</v>
      </c>
      <c r="I196" s="133">
        <v>16</v>
      </c>
      <c r="J196" s="43">
        <v>6.25</v>
      </c>
      <c r="K196" s="48">
        <v>16.3</v>
      </c>
      <c r="L196" s="48">
        <v>16.3</v>
      </c>
      <c r="M196" s="48">
        <v>16.3</v>
      </c>
      <c r="N196" s="48">
        <v>16.3</v>
      </c>
      <c r="O196" s="48" t="s">
        <v>241</v>
      </c>
      <c r="Q196" s="13">
        <f t="shared" si="16"/>
        <v>16</v>
      </c>
      <c r="R196" s="13">
        <f t="shared" si="17"/>
        <v>16</v>
      </c>
      <c r="S196" s="13">
        <f t="shared" si="18"/>
        <v>16</v>
      </c>
      <c r="T196" s="13">
        <f t="shared" si="19"/>
        <v>16</v>
      </c>
      <c r="U196" s="12" t="str">
        <f t="shared" si="20"/>
        <v>ND</v>
      </c>
    </row>
    <row r="197" spans="1:21" x14ac:dyDescent="0.2">
      <c r="A197" s="43" t="s">
        <v>228</v>
      </c>
      <c r="B197" s="19" t="s">
        <v>53</v>
      </c>
      <c r="C197" s="19" t="s">
        <v>57</v>
      </c>
      <c r="D197" s="43" t="s">
        <v>285</v>
      </c>
      <c r="E197" s="20" t="s">
        <v>199</v>
      </c>
      <c r="F197" s="20" t="s">
        <v>429</v>
      </c>
      <c r="G197" s="132">
        <v>0</v>
      </c>
      <c r="H197" s="42" t="s">
        <v>230</v>
      </c>
      <c r="I197" s="133">
        <v>9</v>
      </c>
      <c r="J197" s="43">
        <v>0</v>
      </c>
      <c r="K197" s="48" t="s">
        <v>241</v>
      </c>
      <c r="L197" s="48" t="s">
        <v>241</v>
      </c>
      <c r="M197" s="48" t="s">
        <v>241</v>
      </c>
      <c r="N197" s="48" t="s">
        <v>241</v>
      </c>
      <c r="O197" s="48" t="s">
        <v>241</v>
      </c>
      <c r="Q197" s="13" t="str">
        <f t="shared" si="16"/>
        <v>ND</v>
      </c>
      <c r="R197" s="13" t="str">
        <f t="shared" si="17"/>
        <v>ND</v>
      </c>
      <c r="S197" s="13" t="str">
        <f t="shared" si="18"/>
        <v>ND</v>
      </c>
      <c r="T197" s="13" t="str">
        <f t="shared" si="19"/>
        <v>ND</v>
      </c>
      <c r="U197" s="12" t="str">
        <f t="shared" si="20"/>
        <v>ND</v>
      </c>
    </row>
    <row r="198" spans="1:21" x14ac:dyDescent="0.2">
      <c r="A198" s="43" t="s">
        <v>228</v>
      </c>
      <c r="B198" s="19" t="s">
        <v>53</v>
      </c>
      <c r="C198" s="19" t="s">
        <v>57</v>
      </c>
      <c r="D198" s="43" t="s">
        <v>285</v>
      </c>
      <c r="E198" s="20" t="s">
        <v>199</v>
      </c>
      <c r="F198" s="20" t="s">
        <v>427</v>
      </c>
      <c r="G198" s="132">
        <v>3</v>
      </c>
      <c r="H198" s="42" t="s">
        <v>230</v>
      </c>
      <c r="I198" s="133">
        <v>12</v>
      </c>
      <c r="J198" s="43">
        <v>25</v>
      </c>
      <c r="K198" s="48">
        <v>0.7</v>
      </c>
      <c r="L198" s="48">
        <v>7.72</v>
      </c>
      <c r="M198" s="48">
        <v>7.4066666666666672</v>
      </c>
      <c r="N198" s="48">
        <v>13.8</v>
      </c>
      <c r="O198" s="48">
        <v>6.5556184554421204</v>
      </c>
      <c r="Q198" s="13">
        <f t="shared" si="16"/>
        <v>0.7</v>
      </c>
      <c r="R198" s="13">
        <f t="shared" si="17"/>
        <v>7.7</v>
      </c>
      <c r="S198" s="13">
        <f t="shared" si="18"/>
        <v>7.4</v>
      </c>
      <c r="T198" s="13">
        <f t="shared" si="19"/>
        <v>14</v>
      </c>
      <c r="U198" s="12">
        <f t="shared" si="20"/>
        <v>6.6</v>
      </c>
    </row>
    <row r="199" spans="1:21" x14ac:dyDescent="0.2">
      <c r="A199" s="43" t="s">
        <v>228</v>
      </c>
      <c r="B199" s="19" t="s">
        <v>53</v>
      </c>
      <c r="C199" s="19" t="s">
        <v>57</v>
      </c>
      <c r="D199" s="43" t="s">
        <v>285</v>
      </c>
      <c r="E199" s="20" t="s">
        <v>199</v>
      </c>
      <c r="F199" s="20" t="s">
        <v>430</v>
      </c>
      <c r="G199" s="132">
        <v>1</v>
      </c>
      <c r="H199" s="42" t="s">
        <v>230</v>
      </c>
      <c r="I199" s="133">
        <v>12</v>
      </c>
      <c r="J199" s="43">
        <v>8.3333333333333339</v>
      </c>
      <c r="K199" s="48">
        <v>0.81</v>
      </c>
      <c r="L199" s="48">
        <v>0.81</v>
      </c>
      <c r="M199" s="48">
        <v>0.81</v>
      </c>
      <c r="N199" s="48">
        <v>0.81</v>
      </c>
      <c r="O199" s="48" t="s">
        <v>241</v>
      </c>
      <c r="Q199" s="13">
        <f t="shared" si="16"/>
        <v>0.81</v>
      </c>
      <c r="R199" s="13">
        <f t="shared" si="17"/>
        <v>0.81</v>
      </c>
      <c r="S199" s="13">
        <f t="shared" si="18"/>
        <v>0.81</v>
      </c>
      <c r="T199" s="13">
        <f t="shared" si="19"/>
        <v>0.81</v>
      </c>
      <c r="U199" s="12" t="str">
        <f t="shared" si="20"/>
        <v>ND</v>
      </c>
    </row>
    <row r="200" spans="1:21" x14ac:dyDescent="0.2">
      <c r="A200" s="43" t="s">
        <v>228</v>
      </c>
      <c r="B200" s="19" t="s">
        <v>53</v>
      </c>
      <c r="C200" s="19" t="s">
        <v>57</v>
      </c>
      <c r="D200" s="43" t="s">
        <v>285</v>
      </c>
      <c r="E200" s="20" t="s">
        <v>199</v>
      </c>
      <c r="F200" s="20" t="s">
        <v>431</v>
      </c>
      <c r="G200" s="132">
        <v>1</v>
      </c>
      <c r="H200" s="42" t="s">
        <v>230</v>
      </c>
      <c r="I200" s="133">
        <v>6</v>
      </c>
      <c r="J200" s="43">
        <v>16.666666666666668</v>
      </c>
      <c r="K200" s="48">
        <v>1.24</v>
      </c>
      <c r="L200" s="48">
        <v>1.24</v>
      </c>
      <c r="M200" s="48">
        <v>1.24</v>
      </c>
      <c r="N200" s="48">
        <v>1.24</v>
      </c>
      <c r="O200" s="48" t="s">
        <v>241</v>
      </c>
      <c r="Q200" s="13">
        <f t="shared" ref="Q200:Q263" si="21">IF(OR(ISTEXT(K200),K200=0),K200,ROUND(K200,2-(1+INT(LOG10(ABS(K200))))))</f>
        <v>1.2</v>
      </c>
      <c r="R200" s="13">
        <f t="shared" ref="R200:R263" si="22">IF(OR(ISTEXT(L200),L200=0),L200,ROUND(L200,2-(1+INT(LOG10(ABS(L200))))))</f>
        <v>1.2</v>
      </c>
      <c r="S200" s="13">
        <f t="shared" ref="S200:S263" si="23">IF(OR(ISTEXT(M200),M200=0),M200,ROUND(M200,2-(1+INT(LOG10(ABS(M200))))))</f>
        <v>1.2</v>
      </c>
      <c r="T200" s="13">
        <f t="shared" ref="T200:T263" si="24">IF(OR(ISTEXT(N200),N200=0),N200,ROUND(N200,2-(1+INT(LOG10(ABS(N200))))))</f>
        <v>1.2</v>
      </c>
      <c r="U200" s="12" t="str">
        <f t="shared" ref="U200:U263" si="25">IF(OR(ISTEXT(O200),O200=0),O200,ROUND(O200,2-(1+INT(LOG10(ABS(O200))))))</f>
        <v>ND</v>
      </c>
    </row>
    <row r="201" spans="1:21" x14ac:dyDescent="0.2">
      <c r="A201" s="43" t="s">
        <v>228</v>
      </c>
      <c r="B201" s="19" t="s">
        <v>53</v>
      </c>
      <c r="C201" s="19" t="s">
        <v>286</v>
      </c>
      <c r="D201" s="43" t="s">
        <v>287</v>
      </c>
      <c r="E201" s="20" t="s">
        <v>199</v>
      </c>
      <c r="F201" s="20" t="s">
        <v>426</v>
      </c>
      <c r="G201" s="132">
        <v>16</v>
      </c>
      <c r="H201" s="42" t="s">
        <v>230</v>
      </c>
      <c r="I201" s="133">
        <v>16</v>
      </c>
      <c r="J201" s="43">
        <v>100</v>
      </c>
      <c r="K201" s="48">
        <v>20.8</v>
      </c>
      <c r="L201" s="48">
        <v>44.1</v>
      </c>
      <c r="M201" s="48">
        <v>42.068750000000001</v>
      </c>
      <c r="N201" s="48">
        <v>56.8</v>
      </c>
      <c r="O201" s="48">
        <v>8.99760847855325</v>
      </c>
      <c r="Q201" s="13">
        <f t="shared" si="21"/>
        <v>21</v>
      </c>
      <c r="R201" s="13">
        <f t="shared" si="22"/>
        <v>44</v>
      </c>
      <c r="S201" s="13">
        <f t="shared" si="23"/>
        <v>42</v>
      </c>
      <c r="T201" s="13">
        <f t="shared" si="24"/>
        <v>57</v>
      </c>
      <c r="U201" s="12">
        <f t="shared" si="25"/>
        <v>9</v>
      </c>
    </row>
    <row r="202" spans="1:21" x14ac:dyDescent="0.2">
      <c r="A202" s="43" t="s">
        <v>228</v>
      </c>
      <c r="B202" s="19" t="s">
        <v>53</v>
      </c>
      <c r="C202" s="19" t="s">
        <v>286</v>
      </c>
      <c r="D202" s="43" t="s">
        <v>287</v>
      </c>
      <c r="E202" s="20" t="s">
        <v>199</v>
      </c>
      <c r="F202" s="20" t="s">
        <v>429</v>
      </c>
      <c r="G202" s="132">
        <v>9</v>
      </c>
      <c r="H202" s="42" t="s">
        <v>230</v>
      </c>
      <c r="I202" s="133">
        <v>9</v>
      </c>
      <c r="J202" s="43">
        <v>100</v>
      </c>
      <c r="K202" s="48">
        <v>25.9</v>
      </c>
      <c r="L202" s="48">
        <v>37.6</v>
      </c>
      <c r="M202" s="48">
        <v>39.4</v>
      </c>
      <c r="N202" s="48">
        <v>53.5</v>
      </c>
      <c r="O202" s="48">
        <v>9.7968107055306533</v>
      </c>
      <c r="Q202" s="13">
        <f t="shared" si="21"/>
        <v>26</v>
      </c>
      <c r="R202" s="13">
        <f t="shared" si="22"/>
        <v>38</v>
      </c>
      <c r="S202" s="13">
        <f t="shared" si="23"/>
        <v>39</v>
      </c>
      <c r="T202" s="13">
        <f t="shared" si="24"/>
        <v>54</v>
      </c>
      <c r="U202" s="12">
        <f t="shared" si="25"/>
        <v>9.8000000000000007</v>
      </c>
    </row>
    <row r="203" spans="1:21" x14ac:dyDescent="0.2">
      <c r="A203" s="43" t="s">
        <v>228</v>
      </c>
      <c r="B203" s="19" t="s">
        <v>53</v>
      </c>
      <c r="C203" s="19" t="s">
        <v>286</v>
      </c>
      <c r="D203" s="43" t="s">
        <v>287</v>
      </c>
      <c r="E203" s="20" t="s">
        <v>199</v>
      </c>
      <c r="F203" s="20" t="s">
        <v>427</v>
      </c>
      <c r="G203" s="132">
        <v>12</v>
      </c>
      <c r="H203" s="42" t="s">
        <v>230</v>
      </c>
      <c r="I203" s="133">
        <v>12</v>
      </c>
      <c r="J203" s="43">
        <v>100</v>
      </c>
      <c r="K203" s="48">
        <v>24.4</v>
      </c>
      <c r="L203" s="48">
        <v>45.849999999999994</v>
      </c>
      <c r="M203" s="48">
        <v>43.766666666666666</v>
      </c>
      <c r="N203" s="48">
        <v>58.8</v>
      </c>
      <c r="O203" s="48">
        <v>10.640431752461359</v>
      </c>
      <c r="Q203" s="13">
        <f t="shared" si="21"/>
        <v>24</v>
      </c>
      <c r="R203" s="13">
        <f t="shared" si="22"/>
        <v>46</v>
      </c>
      <c r="S203" s="13">
        <f t="shared" si="23"/>
        <v>44</v>
      </c>
      <c r="T203" s="13">
        <f t="shared" si="24"/>
        <v>59</v>
      </c>
      <c r="U203" s="12">
        <f t="shared" si="25"/>
        <v>11</v>
      </c>
    </row>
    <row r="204" spans="1:21" x14ac:dyDescent="0.2">
      <c r="A204" s="43" t="s">
        <v>228</v>
      </c>
      <c r="B204" s="19" t="s">
        <v>53</v>
      </c>
      <c r="C204" s="19" t="s">
        <v>286</v>
      </c>
      <c r="D204" s="43" t="s">
        <v>287</v>
      </c>
      <c r="E204" s="20" t="s">
        <v>199</v>
      </c>
      <c r="F204" s="20" t="s">
        <v>430</v>
      </c>
      <c r="G204" s="132">
        <v>12</v>
      </c>
      <c r="H204" s="42" t="s">
        <v>230</v>
      </c>
      <c r="I204" s="133">
        <v>12</v>
      </c>
      <c r="J204" s="43">
        <v>100</v>
      </c>
      <c r="K204" s="48">
        <v>19.899999999999999</v>
      </c>
      <c r="L204" s="48">
        <v>44.6</v>
      </c>
      <c r="M204" s="48">
        <v>44.316666666666663</v>
      </c>
      <c r="N204" s="48">
        <v>60.3</v>
      </c>
      <c r="O204" s="48">
        <v>11.47692018660481</v>
      </c>
      <c r="Q204" s="13">
        <f t="shared" si="21"/>
        <v>20</v>
      </c>
      <c r="R204" s="13">
        <f t="shared" si="22"/>
        <v>45</v>
      </c>
      <c r="S204" s="13">
        <f t="shared" si="23"/>
        <v>44</v>
      </c>
      <c r="T204" s="13">
        <f t="shared" si="24"/>
        <v>60</v>
      </c>
      <c r="U204" s="12">
        <f t="shared" si="25"/>
        <v>11</v>
      </c>
    </row>
    <row r="205" spans="1:21" x14ac:dyDescent="0.2">
      <c r="A205" s="43" t="s">
        <v>228</v>
      </c>
      <c r="B205" s="19" t="s">
        <v>53</v>
      </c>
      <c r="C205" s="19" t="s">
        <v>286</v>
      </c>
      <c r="D205" s="43" t="s">
        <v>287</v>
      </c>
      <c r="E205" s="20" t="s">
        <v>199</v>
      </c>
      <c r="F205" s="20" t="s">
        <v>431</v>
      </c>
      <c r="G205" s="132">
        <v>6</v>
      </c>
      <c r="H205" s="42" t="s">
        <v>230</v>
      </c>
      <c r="I205" s="133">
        <v>6</v>
      </c>
      <c r="J205" s="43">
        <v>100</v>
      </c>
      <c r="K205" s="48">
        <v>24.6</v>
      </c>
      <c r="L205" s="48">
        <v>32.5</v>
      </c>
      <c r="M205" s="48">
        <v>32.06666666666667</v>
      </c>
      <c r="N205" s="48">
        <v>42.1</v>
      </c>
      <c r="O205" s="48">
        <v>6.0424057019259036</v>
      </c>
      <c r="Q205" s="13">
        <f t="shared" si="21"/>
        <v>25</v>
      </c>
      <c r="R205" s="13">
        <f t="shared" si="22"/>
        <v>33</v>
      </c>
      <c r="S205" s="13">
        <f t="shared" si="23"/>
        <v>32</v>
      </c>
      <c r="T205" s="13">
        <f t="shared" si="24"/>
        <v>42</v>
      </c>
      <c r="U205" s="12">
        <f t="shared" si="25"/>
        <v>6</v>
      </c>
    </row>
    <row r="206" spans="1:21" x14ac:dyDescent="0.2">
      <c r="A206" s="43" t="s">
        <v>228</v>
      </c>
      <c r="B206" s="19" t="s">
        <v>58</v>
      </c>
      <c r="C206" s="19" t="s">
        <v>60</v>
      </c>
      <c r="D206" s="43" t="s">
        <v>288</v>
      </c>
      <c r="E206" s="20" t="s">
        <v>199</v>
      </c>
      <c r="F206" s="20" t="s">
        <v>426</v>
      </c>
      <c r="G206" s="132">
        <v>14</v>
      </c>
      <c r="H206" s="42" t="s">
        <v>230</v>
      </c>
      <c r="I206" s="133">
        <v>21</v>
      </c>
      <c r="J206" s="43">
        <v>66.666666666666671</v>
      </c>
      <c r="K206" s="48">
        <v>1.1000000000000001</v>
      </c>
      <c r="L206" s="48">
        <v>1.85</v>
      </c>
      <c r="M206" s="48">
        <v>2.1928571428571426</v>
      </c>
      <c r="N206" s="48">
        <v>7.1</v>
      </c>
      <c r="O206" s="48">
        <v>1.5269196169031023</v>
      </c>
      <c r="Q206" s="13">
        <f t="shared" si="21"/>
        <v>1.1000000000000001</v>
      </c>
      <c r="R206" s="13">
        <f t="shared" si="22"/>
        <v>1.9</v>
      </c>
      <c r="S206" s="13">
        <f t="shared" si="23"/>
        <v>2.2000000000000002</v>
      </c>
      <c r="T206" s="13">
        <f t="shared" si="24"/>
        <v>7.1</v>
      </c>
      <c r="U206" s="12">
        <f t="shared" si="25"/>
        <v>1.5</v>
      </c>
    </row>
    <row r="207" spans="1:21" x14ac:dyDescent="0.2">
      <c r="A207" s="43" t="s">
        <v>228</v>
      </c>
      <c r="B207" s="19" t="s">
        <v>58</v>
      </c>
      <c r="C207" s="19" t="s">
        <v>60</v>
      </c>
      <c r="D207" s="43" t="s">
        <v>288</v>
      </c>
      <c r="E207" s="20" t="s">
        <v>199</v>
      </c>
      <c r="F207" s="20" t="s">
        <v>429</v>
      </c>
      <c r="G207" s="132">
        <v>5</v>
      </c>
      <c r="H207" s="42" t="s">
        <v>230</v>
      </c>
      <c r="I207" s="133">
        <v>17</v>
      </c>
      <c r="J207" s="43">
        <v>29.411764705882351</v>
      </c>
      <c r="K207" s="48">
        <v>1</v>
      </c>
      <c r="L207" s="48">
        <v>1.4</v>
      </c>
      <c r="M207" s="48">
        <v>1.44</v>
      </c>
      <c r="N207" s="48">
        <v>2</v>
      </c>
      <c r="O207" s="48">
        <v>0.35777087639996635</v>
      </c>
      <c r="Q207" s="13">
        <f t="shared" si="21"/>
        <v>1</v>
      </c>
      <c r="R207" s="13">
        <f t="shared" si="22"/>
        <v>1.4</v>
      </c>
      <c r="S207" s="13">
        <f t="shared" si="23"/>
        <v>1.4</v>
      </c>
      <c r="T207" s="13">
        <f t="shared" si="24"/>
        <v>2</v>
      </c>
      <c r="U207" s="12">
        <f t="shared" si="25"/>
        <v>0.36</v>
      </c>
    </row>
    <row r="208" spans="1:21" x14ac:dyDescent="0.2">
      <c r="A208" s="43" t="s">
        <v>228</v>
      </c>
      <c r="B208" s="19" t="s">
        <v>58</v>
      </c>
      <c r="C208" s="19" t="s">
        <v>60</v>
      </c>
      <c r="D208" s="43" t="s">
        <v>288</v>
      </c>
      <c r="E208" s="20" t="s">
        <v>199</v>
      </c>
      <c r="F208" s="20" t="s">
        <v>427</v>
      </c>
      <c r="G208" s="132">
        <v>4</v>
      </c>
      <c r="H208" s="42" t="s">
        <v>230</v>
      </c>
      <c r="I208" s="133">
        <v>19</v>
      </c>
      <c r="J208" s="43">
        <v>21.05263157894737</v>
      </c>
      <c r="K208" s="48">
        <v>1.5</v>
      </c>
      <c r="L208" s="48">
        <v>2.1500000000000004</v>
      </c>
      <c r="M208" s="48">
        <v>2.0750000000000002</v>
      </c>
      <c r="N208" s="48">
        <v>2.5</v>
      </c>
      <c r="O208" s="48">
        <v>0.41932485418030413</v>
      </c>
      <c r="Q208" s="13">
        <f t="shared" si="21"/>
        <v>1.5</v>
      </c>
      <c r="R208" s="13">
        <f t="shared" si="22"/>
        <v>2.2000000000000002</v>
      </c>
      <c r="S208" s="13">
        <f t="shared" si="23"/>
        <v>2.1</v>
      </c>
      <c r="T208" s="13">
        <f t="shared" si="24"/>
        <v>2.5</v>
      </c>
      <c r="U208" s="12">
        <f t="shared" si="25"/>
        <v>0.42</v>
      </c>
    </row>
    <row r="209" spans="1:21" x14ac:dyDescent="0.2">
      <c r="A209" s="43" t="s">
        <v>228</v>
      </c>
      <c r="B209" s="19" t="s">
        <v>58</v>
      </c>
      <c r="C209" s="19" t="s">
        <v>60</v>
      </c>
      <c r="D209" s="43" t="s">
        <v>288</v>
      </c>
      <c r="E209" s="20" t="s">
        <v>199</v>
      </c>
      <c r="F209" s="20" t="s">
        <v>430</v>
      </c>
      <c r="G209" s="132">
        <v>8</v>
      </c>
      <c r="H209" s="42" t="s">
        <v>230</v>
      </c>
      <c r="I209" s="133">
        <v>14</v>
      </c>
      <c r="J209" s="43">
        <v>57.142857142857146</v>
      </c>
      <c r="K209" s="48">
        <v>1</v>
      </c>
      <c r="L209" s="48">
        <v>1.8</v>
      </c>
      <c r="M209" s="48">
        <v>1.85</v>
      </c>
      <c r="N209" s="48">
        <v>3.1</v>
      </c>
      <c r="O209" s="48">
        <v>0.67188434378884843</v>
      </c>
      <c r="Q209" s="13">
        <f t="shared" si="21"/>
        <v>1</v>
      </c>
      <c r="R209" s="13">
        <f t="shared" si="22"/>
        <v>1.8</v>
      </c>
      <c r="S209" s="13">
        <f t="shared" si="23"/>
        <v>1.9</v>
      </c>
      <c r="T209" s="13">
        <f t="shared" si="24"/>
        <v>3.1</v>
      </c>
      <c r="U209" s="12">
        <f t="shared" si="25"/>
        <v>0.67</v>
      </c>
    </row>
    <row r="210" spans="1:21" x14ac:dyDescent="0.2">
      <c r="A210" s="43" t="s">
        <v>228</v>
      </c>
      <c r="B210" s="19" t="s">
        <v>58</v>
      </c>
      <c r="C210" s="19" t="s">
        <v>60</v>
      </c>
      <c r="D210" s="43" t="s">
        <v>288</v>
      </c>
      <c r="E210" s="20" t="s">
        <v>199</v>
      </c>
      <c r="F210" s="20" t="s">
        <v>431</v>
      </c>
      <c r="G210" s="132">
        <v>4</v>
      </c>
      <c r="H210" s="42" t="s">
        <v>230</v>
      </c>
      <c r="I210" s="133">
        <v>6</v>
      </c>
      <c r="J210" s="43">
        <v>66.666666666666671</v>
      </c>
      <c r="K210" s="48">
        <v>1</v>
      </c>
      <c r="L210" s="48">
        <v>1.35</v>
      </c>
      <c r="M210" s="48">
        <v>1.5249999999999999</v>
      </c>
      <c r="N210" s="48">
        <v>2.4</v>
      </c>
      <c r="O210" s="48">
        <v>0.61846584384264902</v>
      </c>
      <c r="Q210" s="13">
        <f t="shared" si="21"/>
        <v>1</v>
      </c>
      <c r="R210" s="13">
        <f t="shared" si="22"/>
        <v>1.4</v>
      </c>
      <c r="S210" s="13">
        <f t="shared" si="23"/>
        <v>1.5</v>
      </c>
      <c r="T210" s="13">
        <f t="shared" si="24"/>
        <v>2.4</v>
      </c>
      <c r="U210" s="12">
        <f t="shared" si="25"/>
        <v>0.62</v>
      </c>
    </row>
    <row r="211" spans="1:21" x14ac:dyDescent="0.2">
      <c r="A211" s="43" t="s">
        <v>228</v>
      </c>
      <c r="B211" s="19" t="s">
        <v>58</v>
      </c>
      <c r="C211" s="19" t="s">
        <v>61</v>
      </c>
      <c r="D211" s="43" t="s">
        <v>289</v>
      </c>
      <c r="E211" s="20" t="s">
        <v>199</v>
      </c>
      <c r="F211" s="20" t="s">
        <v>426</v>
      </c>
      <c r="G211" s="132">
        <v>19</v>
      </c>
      <c r="H211" s="42" t="s">
        <v>230</v>
      </c>
      <c r="I211" s="133">
        <v>21</v>
      </c>
      <c r="J211" s="43">
        <v>90.476190476190482</v>
      </c>
      <c r="K211" s="48">
        <v>1</v>
      </c>
      <c r="L211" s="48">
        <v>3</v>
      </c>
      <c r="M211" s="48">
        <v>3.8052631578947369</v>
      </c>
      <c r="N211" s="48">
        <v>12.3</v>
      </c>
      <c r="O211" s="48">
        <v>2.8659831906560109</v>
      </c>
      <c r="Q211" s="13">
        <f t="shared" si="21"/>
        <v>1</v>
      </c>
      <c r="R211" s="13">
        <f t="shared" si="22"/>
        <v>3</v>
      </c>
      <c r="S211" s="13">
        <f t="shared" si="23"/>
        <v>3.8</v>
      </c>
      <c r="T211" s="13">
        <f t="shared" si="24"/>
        <v>12</v>
      </c>
      <c r="U211" s="12">
        <f t="shared" si="25"/>
        <v>2.9</v>
      </c>
    </row>
    <row r="212" spans="1:21" x14ac:dyDescent="0.2">
      <c r="A212" s="43" t="s">
        <v>228</v>
      </c>
      <c r="B212" s="19" t="s">
        <v>58</v>
      </c>
      <c r="C212" s="19" t="s">
        <v>61</v>
      </c>
      <c r="D212" s="43" t="s">
        <v>289</v>
      </c>
      <c r="E212" s="20" t="s">
        <v>199</v>
      </c>
      <c r="F212" s="20" t="s">
        <v>429</v>
      </c>
      <c r="G212" s="132">
        <v>11</v>
      </c>
      <c r="H212" s="42" t="s">
        <v>230</v>
      </c>
      <c r="I212" s="133">
        <v>17</v>
      </c>
      <c r="J212" s="43">
        <v>64.705882352941174</v>
      </c>
      <c r="K212" s="48">
        <v>1.1000000000000001</v>
      </c>
      <c r="L212" s="48">
        <v>1.4</v>
      </c>
      <c r="M212" s="48">
        <v>1.7454545454545454</v>
      </c>
      <c r="N212" s="48">
        <v>3.4</v>
      </c>
      <c r="O212" s="48">
        <v>0.82263434934803981</v>
      </c>
      <c r="Q212" s="13">
        <f t="shared" si="21"/>
        <v>1.1000000000000001</v>
      </c>
      <c r="R212" s="13">
        <f t="shared" si="22"/>
        <v>1.4</v>
      </c>
      <c r="S212" s="13">
        <f t="shared" si="23"/>
        <v>1.7</v>
      </c>
      <c r="T212" s="13">
        <f t="shared" si="24"/>
        <v>3.4</v>
      </c>
      <c r="U212" s="12">
        <f t="shared" si="25"/>
        <v>0.82</v>
      </c>
    </row>
    <row r="213" spans="1:21" x14ac:dyDescent="0.2">
      <c r="A213" s="43" t="s">
        <v>228</v>
      </c>
      <c r="B213" s="19" t="s">
        <v>58</v>
      </c>
      <c r="C213" s="19" t="s">
        <v>61</v>
      </c>
      <c r="D213" s="43" t="s">
        <v>289</v>
      </c>
      <c r="E213" s="20" t="s">
        <v>199</v>
      </c>
      <c r="F213" s="20" t="s">
        <v>427</v>
      </c>
      <c r="G213" s="132">
        <v>9</v>
      </c>
      <c r="H213" s="42" t="s">
        <v>230</v>
      </c>
      <c r="I213" s="133">
        <v>19</v>
      </c>
      <c r="J213" s="43">
        <v>47.368421052631582</v>
      </c>
      <c r="K213" s="48">
        <v>1.1000000000000001</v>
      </c>
      <c r="L213" s="48">
        <v>1.4</v>
      </c>
      <c r="M213" s="48">
        <v>1.7666666666666666</v>
      </c>
      <c r="N213" s="48">
        <v>3.5</v>
      </c>
      <c r="O213" s="48">
        <v>0.82915619758884995</v>
      </c>
      <c r="Q213" s="13">
        <f t="shared" si="21"/>
        <v>1.1000000000000001</v>
      </c>
      <c r="R213" s="13">
        <f t="shared" si="22"/>
        <v>1.4</v>
      </c>
      <c r="S213" s="13">
        <f t="shared" si="23"/>
        <v>1.8</v>
      </c>
      <c r="T213" s="13">
        <f t="shared" si="24"/>
        <v>3.5</v>
      </c>
      <c r="U213" s="12">
        <f t="shared" si="25"/>
        <v>0.83</v>
      </c>
    </row>
    <row r="214" spans="1:21" x14ac:dyDescent="0.2">
      <c r="A214" s="43" t="s">
        <v>228</v>
      </c>
      <c r="B214" s="19" t="s">
        <v>58</v>
      </c>
      <c r="C214" s="19" t="s">
        <v>61</v>
      </c>
      <c r="D214" s="43" t="s">
        <v>289</v>
      </c>
      <c r="E214" s="20" t="s">
        <v>199</v>
      </c>
      <c r="F214" s="20" t="s">
        <v>430</v>
      </c>
      <c r="G214" s="132">
        <v>10</v>
      </c>
      <c r="H214" s="42" t="s">
        <v>230</v>
      </c>
      <c r="I214" s="133">
        <v>14</v>
      </c>
      <c r="J214" s="43">
        <v>71.428571428571431</v>
      </c>
      <c r="K214" s="48">
        <v>1.6</v>
      </c>
      <c r="L214" s="48">
        <v>2.6</v>
      </c>
      <c r="M214" s="48">
        <v>5.0800000047700005</v>
      </c>
      <c r="N214" s="48">
        <v>26.3</v>
      </c>
      <c r="O214" s="48">
        <v>7.5623041732408813</v>
      </c>
      <c r="Q214" s="13">
        <f t="shared" si="21"/>
        <v>1.6</v>
      </c>
      <c r="R214" s="13">
        <f t="shared" si="22"/>
        <v>2.6</v>
      </c>
      <c r="S214" s="13">
        <f t="shared" si="23"/>
        <v>5.0999999999999996</v>
      </c>
      <c r="T214" s="13">
        <f t="shared" si="24"/>
        <v>26</v>
      </c>
      <c r="U214" s="12">
        <f t="shared" si="25"/>
        <v>7.6</v>
      </c>
    </row>
    <row r="215" spans="1:21" x14ac:dyDescent="0.2">
      <c r="A215" s="43" t="s">
        <v>228</v>
      </c>
      <c r="B215" s="19" t="s">
        <v>58</v>
      </c>
      <c r="C215" s="19" t="s">
        <v>61</v>
      </c>
      <c r="D215" s="43" t="s">
        <v>289</v>
      </c>
      <c r="E215" s="20" t="s">
        <v>199</v>
      </c>
      <c r="F215" s="20" t="s">
        <v>431</v>
      </c>
      <c r="G215" s="132">
        <v>2</v>
      </c>
      <c r="H215" s="42" t="s">
        <v>230</v>
      </c>
      <c r="I215" s="133">
        <v>6</v>
      </c>
      <c r="J215" s="43">
        <v>33.333333333333336</v>
      </c>
      <c r="K215" s="48">
        <v>2.9</v>
      </c>
      <c r="L215" s="48">
        <v>3.3</v>
      </c>
      <c r="M215" s="48">
        <v>3.3</v>
      </c>
      <c r="N215" s="48">
        <v>3.7</v>
      </c>
      <c r="O215" s="48">
        <v>0.56568542494923824</v>
      </c>
      <c r="Q215" s="13">
        <f t="shared" si="21"/>
        <v>2.9</v>
      </c>
      <c r="R215" s="13">
        <f t="shared" si="22"/>
        <v>3.3</v>
      </c>
      <c r="S215" s="13">
        <f t="shared" si="23"/>
        <v>3.3</v>
      </c>
      <c r="T215" s="13">
        <f t="shared" si="24"/>
        <v>3.7</v>
      </c>
      <c r="U215" s="12">
        <f t="shared" si="25"/>
        <v>0.56999999999999995</v>
      </c>
    </row>
    <row r="216" spans="1:21" x14ac:dyDescent="0.2">
      <c r="A216" s="43" t="s">
        <v>228</v>
      </c>
      <c r="B216" s="19" t="s">
        <v>58</v>
      </c>
      <c r="C216" s="19" t="s">
        <v>59</v>
      </c>
      <c r="D216" s="43" t="s">
        <v>290</v>
      </c>
      <c r="E216" s="20" t="s">
        <v>199</v>
      </c>
      <c r="F216" s="20" t="s">
        <v>426</v>
      </c>
      <c r="G216" s="132">
        <v>11</v>
      </c>
      <c r="H216" s="42" t="s">
        <v>230</v>
      </c>
      <c r="I216" s="133">
        <v>21</v>
      </c>
      <c r="J216" s="43">
        <v>52.38095238095238</v>
      </c>
      <c r="K216" s="48">
        <v>1</v>
      </c>
      <c r="L216" s="48">
        <v>1.2</v>
      </c>
      <c r="M216" s="48">
        <v>1.4090909090909092</v>
      </c>
      <c r="N216" s="48">
        <v>2.9</v>
      </c>
      <c r="O216" s="48">
        <v>0.57871330631763673</v>
      </c>
      <c r="Q216" s="13">
        <f t="shared" si="21"/>
        <v>1</v>
      </c>
      <c r="R216" s="13">
        <f t="shared" si="22"/>
        <v>1.2</v>
      </c>
      <c r="S216" s="13">
        <f t="shared" si="23"/>
        <v>1.4</v>
      </c>
      <c r="T216" s="13">
        <f t="shared" si="24"/>
        <v>2.9</v>
      </c>
      <c r="U216" s="12">
        <f t="shared" si="25"/>
        <v>0.57999999999999996</v>
      </c>
    </row>
    <row r="217" spans="1:21" x14ac:dyDescent="0.2">
      <c r="A217" s="43" t="s">
        <v>228</v>
      </c>
      <c r="B217" s="19" t="s">
        <v>58</v>
      </c>
      <c r="C217" s="19" t="s">
        <v>59</v>
      </c>
      <c r="D217" s="43" t="s">
        <v>290</v>
      </c>
      <c r="E217" s="20" t="s">
        <v>199</v>
      </c>
      <c r="F217" s="20" t="s">
        <v>429</v>
      </c>
      <c r="G217" s="132">
        <v>3</v>
      </c>
      <c r="H217" s="42" t="s">
        <v>230</v>
      </c>
      <c r="I217" s="133">
        <v>17</v>
      </c>
      <c r="J217" s="43">
        <v>17.647058823529413</v>
      </c>
      <c r="K217" s="48">
        <v>0.8</v>
      </c>
      <c r="L217" s="48">
        <v>1.05</v>
      </c>
      <c r="M217" s="48">
        <v>1.075</v>
      </c>
      <c r="N217" s="48">
        <v>1.4</v>
      </c>
      <c r="O217" s="48">
        <v>0.24999999999999994</v>
      </c>
      <c r="Q217" s="13">
        <f t="shared" si="21"/>
        <v>0.8</v>
      </c>
      <c r="R217" s="13">
        <f t="shared" si="22"/>
        <v>1.1000000000000001</v>
      </c>
      <c r="S217" s="13">
        <f t="shared" si="23"/>
        <v>1.1000000000000001</v>
      </c>
      <c r="T217" s="13">
        <f t="shared" si="24"/>
        <v>1.4</v>
      </c>
      <c r="U217" s="12">
        <f t="shared" si="25"/>
        <v>0.25</v>
      </c>
    </row>
    <row r="218" spans="1:21" x14ac:dyDescent="0.2">
      <c r="A218" s="43" t="s">
        <v>228</v>
      </c>
      <c r="B218" s="19" t="s">
        <v>58</v>
      </c>
      <c r="C218" s="19" t="s">
        <v>59</v>
      </c>
      <c r="D218" s="43" t="s">
        <v>290</v>
      </c>
      <c r="E218" s="20" t="s">
        <v>199</v>
      </c>
      <c r="F218" s="20" t="s">
        <v>427</v>
      </c>
      <c r="G218" s="132">
        <v>4</v>
      </c>
      <c r="H218" s="42" t="s">
        <v>230</v>
      </c>
      <c r="I218" s="133">
        <v>19</v>
      </c>
      <c r="J218" s="43">
        <v>21.05263157894737</v>
      </c>
      <c r="K218" s="48">
        <v>1.2</v>
      </c>
      <c r="L218" s="48">
        <v>1.35</v>
      </c>
      <c r="M218" s="48">
        <v>1.375</v>
      </c>
      <c r="N218" s="48">
        <v>1.6</v>
      </c>
      <c r="O218" s="48">
        <v>0.17078251276599335</v>
      </c>
      <c r="Q218" s="13">
        <f t="shared" si="21"/>
        <v>1.2</v>
      </c>
      <c r="R218" s="13">
        <f t="shared" si="22"/>
        <v>1.4</v>
      </c>
      <c r="S218" s="13">
        <f t="shared" si="23"/>
        <v>1.4</v>
      </c>
      <c r="T218" s="13">
        <f t="shared" si="24"/>
        <v>1.6</v>
      </c>
      <c r="U218" s="12">
        <f t="shared" si="25"/>
        <v>0.17</v>
      </c>
    </row>
    <row r="219" spans="1:21" x14ac:dyDescent="0.2">
      <c r="A219" s="43" t="s">
        <v>228</v>
      </c>
      <c r="B219" s="19" t="s">
        <v>58</v>
      </c>
      <c r="C219" s="19" t="s">
        <v>59</v>
      </c>
      <c r="D219" s="43" t="s">
        <v>290</v>
      </c>
      <c r="E219" s="20" t="s">
        <v>199</v>
      </c>
      <c r="F219" s="20" t="s">
        <v>430</v>
      </c>
      <c r="G219" s="132">
        <v>6</v>
      </c>
      <c r="H219" s="42" t="s">
        <v>230</v>
      </c>
      <c r="I219" s="133">
        <v>14</v>
      </c>
      <c r="J219" s="43">
        <v>42.857142857142854</v>
      </c>
      <c r="K219" s="48">
        <v>0.8</v>
      </c>
      <c r="L219" s="48">
        <v>1.4</v>
      </c>
      <c r="M219" s="48">
        <v>1.4142857142857144</v>
      </c>
      <c r="N219" s="48">
        <v>2.1</v>
      </c>
      <c r="O219" s="48">
        <v>0.43752550946038726</v>
      </c>
      <c r="Q219" s="13">
        <f t="shared" si="21"/>
        <v>0.8</v>
      </c>
      <c r="R219" s="13">
        <f t="shared" si="22"/>
        <v>1.4</v>
      </c>
      <c r="S219" s="13">
        <f t="shared" si="23"/>
        <v>1.4</v>
      </c>
      <c r="T219" s="13">
        <f t="shared" si="24"/>
        <v>2.1</v>
      </c>
      <c r="U219" s="12">
        <f t="shared" si="25"/>
        <v>0.44</v>
      </c>
    </row>
    <row r="220" spans="1:21" x14ac:dyDescent="0.2">
      <c r="A220" s="43" t="s">
        <v>228</v>
      </c>
      <c r="B220" s="19" t="s">
        <v>58</v>
      </c>
      <c r="C220" s="19" t="s">
        <v>59</v>
      </c>
      <c r="D220" s="43" t="s">
        <v>290</v>
      </c>
      <c r="E220" s="20" t="s">
        <v>199</v>
      </c>
      <c r="F220" s="20" t="s">
        <v>431</v>
      </c>
      <c r="G220" s="132">
        <v>1</v>
      </c>
      <c r="H220" s="42" t="s">
        <v>230</v>
      </c>
      <c r="I220" s="133">
        <v>6</v>
      </c>
      <c r="J220" s="43">
        <v>16.666666666666668</v>
      </c>
      <c r="K220" s="48">
        <v>1.1000000000000001</v>
      </c>
      <c r="L220" s="48">
        <v>1.1000000000000001</v>
      </c>
      <c r="M220" s="48">
        <v>1.1000000000000001</v>
      </c>
      <c r="N220" s="48">
        <v>1.1000000000000001</v>
      </c>
      <c r="O220" s="48" t="s">
        <v>241</v>
      </c>
      <c r="Q220" s="13">
        <f t="shared" si="21"/>
        <v>1.1000000000000001</v>
      </c>
      <c r="R220" s="13">
        <f t="shared" si="22"/>
        <v>1.1000000000000001</v>
      </c>
      <c r="S220" s="13">
        <f t="shared" si="23"/>
        <v>1.1000000000000001</v>
      </c>
      <c r="T220" s="13">
        <f t="shared" si="24"/>
        <v>1.1000000000000001</v>
      </c>
      <c r="U220" s="12" t="str">
        <f t="shared" si="25"/>
        <v>ND</v>
      </c>
    </row>
    <row r="221" spans="1:21" x14ac:dyDescent="0.2">
      <c r="A221" s="43" t="s">
        <v>228</v>
      </c>
      <c r="B221" s="19" t="s">
        <v>58</v>
      </c>
      <c r="C221" s="19" t="s">
        <v>64</v>
      </c>
      <c r="D221" s="43" t="s">
        <v>291</v>
      </c>
      <c r="E221" s="20" t="s">
        <v>199</v>
      </c>
      <c r="F221" s="20" t="s">
        <v>426</v>
      </c>
      <c r="G221" s="132">
        <v>15</v>
      </c>
      <c r="H221" s="42" t="s">
        <v>230</v>
      </c>
      <c r="I221" s="133">
        <v>21</v>
      </c>
      <c r="J221" s="43">
        <v>71.428571428571431</v>
      </c>
      <c r="K221" s="48">
        <v>1.2</v>
      </c>
      <c r="L221" s="48">
        <v>2.6</v>
      </c>
      <c r="M221" s="48">
        <v>3.18</v>
      </c>
      <c r="N221" s="48">
        <v>11.8</v>
      </c>
      <c r="O221" s="48">
        <v>2.6170321249188255</v>
      </c>
      <c r="Q221" s="13">
        <f t="shared" si="21"/>
        <v>1.2</v>
      </c>
      <c r="R221" s="13">
        <f t="shared" si="22"/>
        <v>2.6</v>
      </c>
      <c r="S221" s="13">
        <f t="shared" si="23"/>
        <v>3.2</v>
      </c>
      <c r="T221" s="13">
        <f t="shared" si="24"/>
        <v>12</v>
      </c>
      <c r="U221" s="12">
        <f t="shared" si="25"/>
        <v>2.6</v>
      </c>
    </row>
    <row r="222" spans="1:21" x14ac:dyDescent="0.2">
      <c r="A222" s="43" t="s">
        <v>228</v>
      </c>
      <c r="B222" s="19" t="s">
        <v>58</v>
      </c>
      <c r="C222" s="19" t="s">
        <v>64</v>
      </c>
      <c r="D222" s="43" t="s">
        <v>291</v>
      </c>
      <c r="E222" s="20" t="s">
        <v>199</v>
      </c>
      <c r="F222" s="20" t="s">
        <v>429</v>
      </c>
      <c r="G222" s="132">
        <v>9</v>
      </c>
      <c r="H222" s="42" t="s">
        <v>230</v>
      </c>
      <c r="I222" s="133">
        <v>17</v>
      </c>
      <c r="J222" s="43">
        <v>52.941176470588232</v>
      </c>
      <c r="K222" s="48">
        <v>1</v>
      </c>
      <c r="L222" s="48">
        <v>1.5</v>
      </c>
      <c r="M222" s="48">
        <v>1.6333333333333333</v>
      </c>
      <c r="N222" s="48">
        <v>2.5</v>
      </c>
      <c r="O222" s="48">
        <v>0.62249497989943658</v>
      </c>
      <c r="Q222" s="13">
        <f t="shared" si="21"/>
        <v>1</v>
      </c>
      <c r="R222" s="13">
        <f t="shared" si="22"/>
        <v>1.5</v>
      </c>
      <c r="S222" s="13">
        <f t="shared" si="23"/>
        <v>1.6</v>
      </c>
      <c r="T222" s="13">
        <f t="shared" si="24"/>
        <v>2.5</v>
      </c>
      <c r="U222" s="12">
        <f t="shared" si="25"/>
        <v>0.62</v>
      </c>
    </row>
    <row r="223" spans="1:21" x14ac:dyDescent="0.2">
      <c r="A223" s="43" t="s">
        <v>228</v>
      </c>
      <c r="B223" s="19" t="s">
        <v>58</v>
      </c>
      <c r="C223" s="19" t="s">
        <v>64</v>
      </c>
      <c r="D223" s="43" t="s">
        <v>291</v>
      </c>
      <c r="E223" s="20" t="s">
        <v>199</v>
      </c>
      <c r="F223" s="20" t="s">
        <v>427</v>
      </c>
      <c r="G223" s="132">
        <v>6</v>
      </c>
      <c r="H223" s="42" t="s">
        <v>230</v>
      </c>
      <c r="I223" s="133">
        <v>19</v>
      </c>
      <c r="J223" s="43">
        <v>31.578947368421051</v>
      </c>
      <c r="K223" s="48">
        <v>1.5</v>
      </c>
      <c r="L223" s="48">
        <v>1.9</v>
      </c>
      <c r="M223" s="48">
        <v>2.0166666666666666</v>
      </c>
      <c r="N223" s="48">
        <v>2.7</v>
      </c>
      <c r="O223" s="48">
        <v>0.42622372841814743</v>
      </c>
      <c r="Q223" s="13">
        <f t="shared" si="21"/>
        <v>1.5</v>
      </c>
      <c r="R223" s="13">
        <f t="shared" si="22"/>
        <v>1.9</v>
      </c>
      <c r="S223" s="13">
        <f t="shared" si="23"/>
        <v>2</v>
      </c>
      <c r="T223" s="13">
        <f t="shared" si="24"/>
        <v>2.7</v>
      </c>
      <c r="U223" s="12">
        <f t="shared" si="25"/>
        <v>0.43</v>
      </c>
    </row>
    <row r="224" spans="1:21" x14ac:dyDescent="0.2">
      <c r="A224" s="43" t="s">
        <v>228</v>
      </c>
      <c r="B224" s="19" t="s">
        <v>58</v>
      </c>
      <c r="C224" s="19" t="s">
        <v>64</v>
      </c>
      <c r="D224" s="43" t="s">
        <v>291</v>
      </c>
      <c r="E224" s="20" t="s">
        <v>199</v>
      </c>
      <c r="F224" s="20" t="s">
        <v>430</v>
      </c>
      <c r="G224" s="132">
        <v>11</v>
      </c>
      <c r="H224" s="42" t="s">
        <v>230</v>
      </c>
      <c r="I224" s="133">
        <v>14</v>
      </c>
      <c r="J224" s="43">
        <v>78.571428571428569</v>
      </c>
      <c r="K224" s="48">
        <v>1.7</v>
      </c>
      <c r="L224" s="48">
        <v>2.1</v>
      </c>
      <c r="M224" s="48">
        <v>2.3545454545454545</v>
      </c>
      <c r="N224" s="48">
        <v>4</v>
      </c>
      <c r="O224" s="48">
        <v>0.62827324686578268</v>
      </c>
      <c r="Q224" s="13">
        <f t="shared" si="21"/>
        <v>1.7</v>
      </c>
      <c r="R224" s="13">
        <f t="shared" si="22"/>
        <v>2.1</v>
      </c>
      <c r="S224" s="13">
        <f t="shared" si="23"/>
        <v>2.4</v>
      </c>
      <c r="T224" s="13">
        <f t="shared" si="24"/>
        <v>4</v>
      </c>
      <c r="U224" s="12">
        <f t="shared" si="25"/>
        <v>0.63</v>
      </c>
    </row>
    <row r="225" spans="1:21" x14ac:dyDescent="0.2">
      <c r="A225" s="43" t="s">
        <v>228</v>
      </c>
      <c r="B225" s="19" t="s">
        <v>58</v>
      </c>
      <c r="C225" s="19" t="s">
        <v>64</v>
      </c>
      <c r="D225" s="43" t="s">
        <v>291</v>
      </c>
      <c r="E225" s="20" t="s">
        <v>199</v>
      </c>
      <c r="F225" s="20" t="s">
        <v>431</v>
      </c>
      <c r="G225" s="132">
        <v>4</v>
      </c>
      <c r="H225" s="42" t="s">
        <v>230</v>
      </c>
      <c r="I225" s="133">
        <v>6</v>
      </c>
      <c r="J225" s="43">
        <v>66.666666666666671</v>
      </c>
      <c r="K225" s="48">
        <v>1.5</v>
      </c>
      <c r="L225" s="48">
        <v>1.9</v>
      </c>
      <c r="M225" s="48">
        <v>2.1</v>
      </c>
      <c r="N225" s="48">
        <v>3.1</v>
      </c>
      <c r="O225" s="48">
        <v>0.71180521680208741</v>
      </c>
      <c r="Q225" s="13">
        <f t="shared" si="21"/>
        <v>1.5</v>
      </c>
      <c r="R225" s="13">
        <f t="shared" si="22"/>
        <v>1.9</v>
      </c>
      <c r="S225" s="13">
        <f t="shared" si="23"/>
        <v>2.1</v>
      </c>
      <c r="T225" s="13">
        <f t="shared" si="24"/>
        <v>3.1</v>
      </c>
      <c r="U225" s="12">
        <f t="shared" si="25"/>
        <v>0.71</v>
      </c>
    </row>
    <row r="226" spans="1:21" x14ac:dyDescent="0.2">
      <c r="A226" s="43" t="s">
        <v>228</v>
      </c>
      <c r="B226" s="19" t="s">
        <v>58</v>
      </c>
      <c r="C226" s="19" t="s">
        <v>62</v>
      </c>
      <c r="D226" s="43" t="s">
        <v>292</v>
      </c>
      <c r="E226" s="20" t="s">
        <v>199</v>
      </c>
      <c r="F226" s="20" t="s">
        <v>426</v>
      </c>
      <c r="G226" s="132">
        <v>9</v>
      </c>
      <c r="H226" s="42" t="s">
        <v>230</v>
      </c>
      <c r="I226" s="133">
        <v>21</v>
      </c>
      <c r="J226" s="43">
        <v>42.857142857142854</v>
      </c>
      <c r="K226" s="48">
        <v>0.7</v>
      </c>
      <c r="L226" s="48">
        <v>1.2999999999999998</v>
      </c>
      <c r="M226" s="48">
        <v>1.57</v>
      </c>
      <c r="N226" s="48">
        <v>2.7</v>
      </c>
      <c r="O226" s="48">
        <v>0.68645627844912482</v>
      </c>
      <c r="Q226" s="13">
        <f t="shared" si="21"/>
        <v>0.7</v>
      </c>
      <c r="R226" s="13">
        <f t="shared" si="22"/>
        <v>1.3</v>
      </c>
      <c r="S226" s="13">
        <f t="shared" si="23"/>
        <v>1.6</v>
      </c>
      <c r="T226" s="13">
        <f t="shared" si="24"/>
        <v>2.7</v>
      </c>
      <c r="U226" s="12">
        <f t="shared" si="25"/>
        <v>0.69</v>
      </c>
    </row>
    <row r="227" spans="1:21" x14ac:dyDescent="0.2">
      <c r="A227" s="43" t="s">
        <v>228</v>
      </c>
      <c r="B227" s="19" t="s">
        <v>58</v>
      </c>
      <c r="C227" s="19" t="s">
        <v>62</v>
      </c>
      <c r="D227" s="43" t="s">
        <v>292</v>
      </c>
      <c r="E227" s="20" t="s">
        <v>199</v>
      </c>
      <c r="F227" s="20" t="s">
        <v>429</v>
      </c>
      <c r="G227" s="132">
        <v>0</v>
      </c>
      <c r="H227" s="42" t="s">
        <v>230</v>
      </c>
      <c r="I227" s="133">
        <v>17</v>
      </c>
      <c r="J227" s="43">
        <v>0</v>
      </c>
      <c r="K227" s="48" t="s">
        <v>241</v>
      </c>
      <c r="L227" s="48" t="s">
        <v>241</v>
      </c>
      <c r="M227" s="48" t="s">
        <v>241</v>
      </c>
      <c r="N227" s="48" t="s">
        <v>241</v>
      </c>
      <c r="O227" s="48" t="s">
        <v>241</v>
      </c>
      <c r="Q227" s="13" t="str">
        <f t="shared" si="21"/>
        <v>ND</v>
      </c>
      <c r="R227" s="13" t="str">
        <f t="shared" si="22"/>
        <v>ND</v>
      </c>
      <c r="S227" s="13" t="str">
        <f t="shared" si="23"/>
        <v>ND</v>
      </c>
      <c r="T227" s="13" t="str">
        <f t="shared" si="24"/>
        <v>ND</v>
      </c>
      <c r="U227" s="12" t="str">
        <f t="shared" si="25"/>
        <v>ND</v>
      </c>
    </row>
    <row r="228" spans="1:21" x14ac:dyDescent="0.2">
      <c r="A228" s="43" t="s">
        <v>228</v>
      </c>
      <c r="B228" s="19" t="s">
        <v>58</v>
      </c>
      <c r="C228" s="19" t="s">
        <v>62</v>
      </c>
      <c r="D228" s="43" t="s">
        <v>292</v>
      </c>
      <c r="E228" s="20" t="s">
        <v>199</v>
      </c>
      <c r="F228" s="20" t="s">
        <v>427</v>
      </c>
      <c r="G228" s="132">
        <v>0</v>
      </c>
      <c r="H228" s="42" t="s">
        <v>230</v>
      </c>
      <c r="I228" s="133">
        <v>19</v>
      </c>
      <c r="J228" s="43">
        <v>0</v>
      </c>
      <c r="K228" s="48" t="s">
        <v>241</v>
      </c>
      <c r="L228" s="48" t="s">
        <v>241</v>
      </c>
      <c r="M228" s="48" t="s">
        <v>241</v>
      </c>
      <c r="N228" s="48" t="s">
        <v>241</v>
      </c>
      <c r="O228" s="48" t="s">
        <v>241</v>
      </c>
      <c r="Q228" s="13" t="str">
        <f t="shared" si="21"/>
        <v>ND</v>
      </c>
      <c r="R228" s="13" t="str">
        <f t="shared" si="22"/>
        <v>ND</v>
      </c>
      <c r="S228" s="13" t="str">
        <f t="shared" si="23"/>
        <v>ND</v>
      </c>
      <c r="T228" s="13" t="str">
        <f t="shared" si="24"/>
        <v>ND</v>
      </c>
      <c r="U228" s="12" t="str">
        <f t="shared" si="25"/>
        <v>ND</v>
      </c>
    </row>
    <row r="229" spans="1:21" x14ac:dyDescent="0.2">
      <c r="A229" s="43" t="s">
        <v>228</v>
      </c>
      <c r="B229" s="19" t="s">
        <v>58</v>
      </c>
      <c r="C229" s="19" t="s">
        <v>62</v>
      </c>
      <c r="D229" s="43" t="s">
        <v>292</v>
      </c>
      <c r="E229" s="20" t="s">
        <v>199</v>
      </c>
      <c r="F229" s="20" t="s">
        <v>430</v>
      </c>
      <c r="G229" s="132">
        <v>1</v>
      </c>
      <c r="H229" s="42" t="s">
        <v>230</v>
      </c>
      <c r="I229" s="133">
        <v>14</v>
      </c>
      <c r="J229" s="43">
        <v>7.1428571428571432</v>
      </c>
      <c r="K229" s="48">
        <v>4.7</v>
      </c>
      <c r="L229" s="48">
        <v>4.7</v>
      </c>
      <c r="M229" s="48">
        <v>4.7</v>
      </c>
      <c r="N229" s="48">
        <v>4.7</v>
      </c>
      <c r="O229" s="48" t="s">
        <v>241</v>
      </c>
      <c r="Q229" s="13">
        <f t="shared" si="21"/>
        <v>4.7</v>
      </c>
      <c r="R229" s="13">
        <f t="shared" si="22"/>
        <v>4.7</v>
      </c>
      <c r="S229" s="13">
        <f t="shared" si="23"/>
        <v>4.7</v>
      </c>
      <c r="T229" s="13">
        <f t="shared" si="24"/>
        <v>4.7</v>
      </c>
      <c r="U229" s="12" t="str">
        <f t="shared" si="25"/>
        <v>ND</v>
      </c>
    </row>
    <row r="230" spans="1:21" x14ac:dyDescent="0.2">
      <c r="A230" s="43" t="s">
        <v>228</v>
      </c>
      <c r="B230" s="19" t="s">
        <v>58</v>
      </c>
      <c r="C230" s="19" t="s">
        <v>62</v>
      </c>
      <c r="D230" s="43" t="s">
        <v>292</v>
      </c>
      <c r="E230" s="20" t="s">
        <v>199</v>
      </c>
      <c r="F230" s="20" t="s">
        <v>431</v>
      </c>
      <c r="G230" s="132">
        <v>0</v>
      </c>
      <c r="H230" s="42" t="s">
        <v>230</v>
      </c>
      <c r="I230" s="133">
        <v>6</v>
      </c>
      <c r="J230" s="43">
        <v>0</v>
      </c>
      <c r="K230" s="48" t="s">
        <v>241</v>
      </c>
      <c r="L230" s="48" t="s">
        <v>241</v>
      </c>
      <c r="M230" s="48" t="s">
        <v>241</v>
      </c>
      <c r="N230" s="48" t="s">
        <v>241</v>
      </c>
      <c r="O230" s="48" t="s">
        <v>241</v>
      </c>
      <c r="Q230" s="13" t="str">
        <f t="shared" si="21"/>
        <v>ND</v>
      </c>
      <c r="R230" s="13" t="str">
        <f t="shared" si="22"/>
        <v>ND</v>
      </c>
      <c r="S230" s="13" t="str">
        <f t="shared" si="23"/>
        <v>ND</v>
      </c>
      <c r="T230" s="13" t="str">
        <f t="shared" si="24"/>
        <v>ND</v>
      </c>
      <c r="U230" s="12" t="str">
        <f t="shared" si="25"/>
        <v>ND</v>
      </c>
    </row>
    <row r="231" spans="1:21" x14ac:dyDescent="0.2">
      <c r="A231" s="43" t="s">
        <v>228</v>
      </c>
      <c r="B231" s="19" t="s">
        <v>58</v>
      </c>
      <c r="C231" s="19" t="s">
        <v>63</v>
      </c>
      <c r="D231" s="43" t="s">
        <v>293</v>
      </c>
      <c r="E231" s="20" t="s">
        <v>199</v>
      </c>
      <c r="F231" s="20" t="s">
        <v>426</v>
      </c>
      <c r="G231" s="132">
        <v>12</v>
      </c>
      <c r="H231" s="42" t="s">
        <v>230</v>
      </c>
      <c r="I231" s="133">
        <v>21</v>
      </c>
      <c r="J231" s="43">
        <v>57.142857142857146</v>
      </c>
      <c r="K231" s="48">
        <v>1</v>
      </c>
      <c r="L231" s="48">
        <v>1.9</v>
      </c>
      <c r="M231" s="48">
        <v>2.2583333333333333</v>
      </c>
      <c r="N231" s="48">
        <v>6</v>
      </c>
      <c r="O231" s="48">
        <v>1.3351597339462853</v>
      </c>
      <c r="Q231" s="13">
        <f t="shared" si="21"/>
        <v>1</v>
      </c>
      <c r="R231" s="13">
        <f t="shared" si="22"/>
        <v>1.9</v>
      </c>
      <c r="S231" s="13">
        <f t="shared" si="23"/>
        <v>2.2999999999999998</v>
      </c>
      <c r="T231" s="13">
        <f t="shared" si="24"/>
        <v>6</v>
      </c>
      <c r="U231" s="12">
        <f t="shared" si="25"/>
        <v>1.3</v>
      </c>
    </row>
    <row r="232" spans="1:21" x14ac:dyDescent="0.2">
      <c r="A232" s="43" t="s">
        <v>228</v>
      </c>
      <c r="B232" s="19" t="s">
        <v>58</v>
      </c>
      <c r="C232" s="19" t="s">
        <v>63</v>
      </c>
      <c r="D232" s="43" t="s">
        <v>293</v>
      </c>
      <c r="E232" s="20" t="s">
        <v>199</v>
      </c>
      <c r="F232" s="20" t="s">
        <v>429</v>
      </c>
      <c r="G232" s="132">
        <v>2</v>
      </c>
      <c r="H232" s="42" t="s">
        <v>230</v>
      </c>
      <c r="I232" s="133">
        <v>17</v>
      </c>
      <c r="J232" s="43">
        <v>11.764705882352942</v>
      </c>
      <c r="K232" s="48">
        <v>1</v>
      </c>
      <c r="L232" s="48">
        <v>1.3</v>
      </c>
      <c r="M232" s="48">
        <v>1.3</v>
      </c>
      <c r="N232" s="48">
        <v>1.6</v>
      </c>
      <c r="O232" s="48">
        <v>0.42426406871192857</v>
      </c>
      <c r="Q232" s="13">
        <f t="shared" si="21"/>
        <v>1</v>
      </c>
      <c r="R232" s="13">
        <f t="shared" si="22"/>
        <v>1.3</v>
      </c>
      <c r="S232" s="13">
        <f t="shared" si="23"/>
        <v>1.3</v>
      </c>
      <c r="T232" s="13">
        <f t="shared" si="24"/>
        <v>1.6</v>
      </c>
      <c r="U232" s="12">
        <f t="shared" si="25"/>
        <v>0.42</v>
      </c>
    </row>
    <row r="233" spans="1:21" x14ac:dyDescent="0.2">
      <c r="A233" s="43" t="s">
        <v>228</v>
      </c>
      <c r="B233" s="19" t="s">
        <v>58</v>
      </c>
      <c r="C233" s="19" t="s">
        <v>63</v>
      </c>
      <c r="D233" s="43" t="s">
        <v>293</v>
      </c>
      <c r="E233" s="20" t="s">
        <v>199</v>
      </c>
      <c r="F233" s="20" t="s">
        <v>427</v>
      </c>
      <c r="G233" s="132">
        <v>2</v>
      </c>
      <c r="H233" s="42" t="s">
        <v>230</v>
      </c>
      <c r="I233" s="133">
        <v>19</v>
      </c>
      <c r="J233" s="43">
        <v>10.526315789473685</v>
      </c>
      <c r="K233" s="48">
        <v>1.7</v>
      </c>
      <c r="L233" s="48">
        <v>1.9</v>
      </c>
      <c r="M233" s="48">
        <v>1.9</v>
      </c>
      <c r="N233" s="48">
        <v>2.1</v>
      </c>
      <c r="O233" s="48">
        <v>0.28284271247461912</v>
      </c>
      <c r="Q233" s="13">
        <f t="shared" si="21"/>
        <v>1.7</v>
      </c>
      <c r="R233" s="13">
        <f t="shared" si="22"/>
        <v>1.9</v>
      </c>
      <c r="S233" s="13">
        <f t="shared" si="23"/>
        <v>1.9</v>
      </c>
      <c r="T233" s="13">
        <f t="shared" si="24"/>
        <v>2.1</v>
      </c>
      <c r="U233" s="12">
        <f t="shared" si="25"/>
        <v>0.28000000000000003</v>
      </c>
    </row>
    <row r="234" spans="1:21" x14ac:dyDescent="0.2">
      <c r="A234" s="43" t="s">
        <v>228</v>
      </c>
      <c r="B234" s="19" t="s">
        <v>58</v>
      </c>
      <c r="C234" s="19" t="s">
        <v>63</v>
      </c>
      <c r="D234" s="43" t="s">
        <v>293</v>
      </c>
      <c r="E234" s="20" t="s">
        <v>199</v>
      </c>
      <c r="F234" s="20" t="s">
        <v>430</v>
      </c>
      <c r="G234" s="132">
        <v>3</v>
      </c>
      <c r="H234" s="42" t="s">
        <v>230</v>
      </c>
      <c r="I234" s="133">
        <v>14</v>
      </c>
      <c r="J234" s="43">
        <v>21.428571428571427</v>
      </c>
      <c r="K234" s="48">
        <v>1.5</v>
      </c>
      <c r="L234" s="48">
        <v>1.5</v>
      </c>
      <c r="M234" s="48">
        <v>1.9333333333333333</v>
      </c>
      <c r="N234" s="48">
        <v>2.8</v>
      </c>
      <c r="O234" s="48">
        <v>0.75055534994651341</v>
      </c>
      <c r="Q234" s="13">
        <f t="shared" si="21"/>
        <v>1.5</v>
      </c>
      <c r="R234" s="13">
        <f t="shared" si="22"/>
        <v>1.5</v>
      </c>
      <c r="S234" s="13">
        <f t="shared" si="23"/>
        <v>1.9</v>
      </c>
      <c r="T234" s="13">
        <f t="shared" si="24"/>
        <v>2.8</v>
      </c>
      <c r="U234" s="12">
        <f t="shared" si="25"/>
        <v>0.75</v>
      </c>
    </row>
    <row r="235" spans="1:21" x14ac:dyDescent="0.2">
      <c r="A235" s="43" t="s">
        <v>228</v>
      </c>
      <c r="B235" s="19" t="s">
        <v>58</v>
      </c>
      <c r="C235" s="19" t="s">
        <v>63</v>
      </c>
      <c r="D235" s="43" t="s">
        <v>293</v>
      </c>
      <c r="E235" s="20" t="s">
        <v>199</v>
      </c>
      <c r="F235" s="20" t="s">
        <v>431</v>
      </c>
      <c r="G235" s="132">
        <v>1</v>
      </c>
      <c r="H235" s="42" t="s">
        <v>230</v>
      </c>
      <c r="I235" s="133">
        <v>6</v>
      </c>
      <c r="J235" s="43">
        <v>16.666666666666668</v>
      </c>
      <c r="K235" s="48">
        <v>1.1000000000000001</v>
      </c>
      <c r="L235" s="48">
        <v>1.1000000000000001</v>
      </c>
      <c r="M235" s="48">
        <v>1.1000000000000001</v>
      </c>
      <c r="N235" s="48">
        <v>1.1000000000000001</v>
      </c>
      <c r="O235" s="48" t="s">
        <v>241</v>
      </c>
      <c r="Q235" s="13">
        <f t="shared" si="21"/>
        <v>1.1000000000000001</v>
      </c>
      <c r="R235" s="13">
        <f t="shared" si="22"/>
        <v>1.1000000000000001</v>
      </c>
      <c r="S235" s="13">
        <f t="shared" si="23"/>
        <v>1.1000000000000001</v>
      </c>
      <c r="T235" s="13">
        <f t="shared" si="24"/>
        <v>1.1000000000000001</v>
      </c>
      <c r="U235" s="12" t="str">
        <f t="shared" si="25"/>
        <v>ND</v>
      </c>
    </row>
    <row r="236" spans="1:21" x14ac:dyDescent="0.2">
      <c r="A236" s="43" t="s">
        <v>228</v>
      </c>
      <c r="B236" s="19" t="s">
        <v>58</v>
      </c>
      <c r="C236" s="19" t="s">
        <v>65</v>
      </c>
      <c r="D236" s="43" t="s">
        <v>294</v>
      </c>
      <c r="E236" s="20" t="s">
        <v>199</v>
      </c>
      <c r="F236" s="20" t="s">
        <v>426</v>
      </c>
      <c r="G236" s="132">
        <v>12</v>
      </c>
      <c r="H236" s="42" t="s">
        <v>230</v>
      </c>
      <c r="I236" s="133">
        <v>21</v>
      </c>
      <c r="J236" s="43">
        <v>57.142857142857146</v>
      </c>
      <c r="K236" s="48">
        <v>1.2</v>
      </c>
      <c r="L236" s="48">
        <v>2.0499999999999998</v>
      </c>
      <c r="M236" s="48">
        <v>4.3833333333333329</v>
      </c>
      <c r="N236" s="48">
        <v>28.4</v>
      </c>
      <c r="O236" s="48">
        <v>7.5931588029001871</v>
      </c>
      <c r="Q236" s="13">
        <f t="shared" si="21"/>
        <v>1.2</v>
      </c>
      <c r="R236" s="13">
        <f t="shared" si="22"/>
        <v>2.1</v>
      </c>
      <c r="S236" s="13">
        <f t="shared" si="23"/>
        <v>4.4000000000000004</v>
      </c>
      <c r="T236" s="13">
        <f t="shared" si="24"/>
        <v>28</v>
      </c>
      <c r="U236" s="12">
        <f t="shared" si="25"/>
        <v>7.6</v>
      </c>
    </row>
    <row r="237" spans="1:21" x14ac:dyDescent="0.2">
      <c r="A237" s="43" t="s">
        <v>228</v>
      </c>
      <c r="B237" s="19" t="s">
        <v>58</v>
      </c>
      <c r="C237" s="19" t="s">
        <v>65</v>
      </c>
      <c r="D237" s="43" t="s">
        <v>294</v>
      </c>
      <c r="E237" s="20" t="s">
        <v>199</v>
      </c>
      <c r="F237" s="20" t="s">
        <v>429</v>
      </c>
      <c r="G237" s="132">
        <v>1</v>
      </c>
      <c r="H237" s="42" t="s">
        <v>230</v>
      </c>
      <c r="I237" s="133">
        <v>17</v>
      </c>
      <c r="J237" s="43">
        <v>5.882352941176471</v>
      </c>
      <c r="K237" s="48">
        <v>1.3</v>
      </c>
      <c r="L237" s="48">
        <v>1.3</v>
      </c>
      <c r="M237" s="48">
        <v>1.3</v>
      </c>
      <c r="N237" s="48">
        <v>1.3</v>
      </c>
      <c r="O237" s="48" t="s">
        <v>241</v>
      </c>
      <c r="Q237" s="13">
        <f t="shared" si="21"/>
        <v>1.3</v>
      </c>
      <c r="R237" s="13">
        <f t="shared" si="22"/>
        <v>1.3</v>
      </c>
      <c r="S237" s="13">
        <f t="shared" si="23"/>
        <v>1.3</v>
      </c>
      <c r="T237" s="13">
        <f t="shared" si="24"/>
        <v>1.3</v>
      </c>
      <c r="U237" s="12" t="str">
        <f t="shared" si="25"/>
        <v>ND</v>
      </c>
    </row>
    <row r="238" spans="1:21" x14ac:dyDescent="0.2">
      <c r="A238" s="43" t="s">
        <v>228</v>
      </c>
      <c r="B238" s="19" t="s">
        <v>58</v>
      </c>
      <c r="C238" s="19" t="s">
        <v>65</v>
      </c>
      <c r="D238" s="43" t="s">
        <v>294</v>
      </c>
      <c r="E238" s="20" t="s">
        <v>199</v>
      </c>
      <c r="F238" s="20" t="s">
        <v>427</v>
      </c>
      <c r="G238" s="132">
        <v>0</v>
      </c>
      <c r="H238" s="42" t="s">
        <v>230</v>
      </c>
      <c r="I238" s="133">
        <v>19</v>
      </c>
      <c r="J238" s="43">
        <v>0</v>
      </c>
      <c r="K238" s="48" t="s">
        <v>241</v>
      </c>
      <c r="L238" s="48" t="s">
        <v>241</v>
      </c>
      <c r="M238" s="48" t="s">
        <v>241</v>
      </c>
      <c r="N238" s="48" t="s">
        <v>241</v>
      </c>
      <c r="O238" s="48" t="s">
        <v>241</v>
      </c>
      <c r="Q238" s="13" t="str">
        <f t="shared" si="21"/>
        <v>ND</v>
      </c>
      <c r="R238" s="13" t="str">
        <f t="shared" si="22"/>
        <v>ND</v>
      </c>
      <c r="S238" s="13" t="str">
        <f t="shared" si="23"/>
        <v>ND</v>
      </c>
      <c r="T238" s="13" t="str">
        <f t="shared" si="24"/>
        <v>ND</v>
      </c>
      <c r="U238" s="12" t="str">
        <f t="shared" si="25"/>
        <v>ND</v>
      </c>
    </row>
    <row r="239" spans="1:21" x14ac:dyDescent="0.2">
      <c r="A239" s="43" t="s">
        <v>228</v>
      </c>
      <c r="B239" s="19" t="s">
        <v>58</v>
      </c>
      <c r="C239" s="19" t="s">
        <v>65</v>
      </c>
      <c r="D239" s="43" t="s">
        <v>294</v>
      </c>
      <c r="E239" s="20" t="s">
        <v>199</v>
      </c>
      <c r="F239" s="20" t="s">
        <v>430</v>
      </c>
      <c r="G239" s="132">
        <v>3</v>
      </c>
      <c r="H239" s="42" t="s">
        <v>230</v>
      </c>
      <c r="I239" s="133">
        <v>14</v>
      </c>
      <c r="J239" s="43">
        <v>21.428571428571427</v>
      </c>
      <c r="K239" s="48">
        <v>1.1000000000000001</v>
      </c>
      <c r="L239" s="48">
        <v>1.5</v>
      </c>
      <c r="M239" s="48">
        <v>3.2333333333333334</v>
      </c>
      <c r="N239" s="48">
        <v>7.1</v>
      </c>
      <c r="O239" s="48">
        <v>3.354598833442433</v>
      </c>
      <c r="Q239" s="13">
        <f t="shared" si="21"/>
        <v>1.1000000000000001</v>
      </c>
      <c r="R239" s="13">
        <f t="shared" si="22"/>
        <v>1.5</v>
      </c>
      <c r="S239" s="13">
        <f t="shared" si="23"/>
        <v>3.2</v>
      </c>
      <c r="T239" s="13">
        <f t="shared" si="24"/>
        <v>7.1</v>
      </c>
      <c r="U239" s="12">
        <f t="shared" si="25"/>
        <v>3.4</v>
      </c>
    </row>
    <row r="240" spans="1:21" x14ac:dyDescent="0.2">
      <c r="A240" s="43" t="s">
        <v>228</v>
      </c>
      <c r="B240" s="19" t="s">
        <v>58</v>
      </c>
      <c r="C240" s="19" t="s">
        <v>65</v>
      </c>
      <c r="D240" s="43" t="s">
        <v>294</v>
      </c>
      <c r="E240" s="20" t="s">
        <v>199</v>
      </c>
      <c r="F240" s="20" t="s">
        <v>431</v>
      </c>
      <c r="G240" s="132">
        <v>1</v>
      </c>
      <c r="H240" s="42" t="s">
        <v>230</v>
      </c>
      <c r="I240" s="133">
        <v>6</v>
      </c>
      <c r="J240" s="43">
        <v>16.666666666666668</v>
      </c>
      <c r="K240" s="48">
        <v>2.7</v>
      </c>
      <c r="L240" s="48">
        <v>2.7</v>
      </c>
      <c r="M240" s="48">
        <v>2.7</v>
      </c>
      <c r="N240" s="48">
        <v>2.7</v>
      </c>
      <c r="O240" s="48" t="s">
        <v>241</v>
      </c>
      <c r="Q240" s="13">
        <f t="shared" si="21"/>
        <v>2.7</v>
      </c>
      <c r="R240" s="13">
        <f t="shared" si="22"/>
        <v>2.7</v>
      </c>
      <c r="S240" s="13">
        <f t="shared" si="23"/>
        <v>2.7</v>
      </c>
      <c r="T240" s="13">
        <f t="shared" si="24"/>
        <v>2.7</v>
      </c>
      <c r="U240" s="12" t="str">
        <f t="shared" si="25"/>
        <v>ND</v>
      </c>
    </row>
    <row r="241" spans="1:21" x14ac:dyDescent="0.2">
      <c r="A241" s="43" t="s">
        <v>228</v>
      </c>
      <c r="B241" s="19" t="s">
        <v>58</v>
      </c>
      <c r="C241" s="19" t="s">
        <v>66</v>
      </c>
      <c r="D241" s="43" t="s">
        <v>295</v>
      </c>
      <c r="E241" s="20" t="s">
        <v>199</v>
      </c>
      <c r="F241" s="20" t="s">
        <v>426</v>
      </c>
      <c r="G241" s="132">
        <v>16</v>
      </c>
      <c r="H241" s="42" t="s">
        <v>230</v>
      </c>
      <c r="I241" s="133">
        <v>21</v>
      </c>
      <c r="J241" s="43">
        <v>76.19047619047619</v>
      </c>
      <c r="K241" s="48">
        <v>1.1000000000000001</v>
      </c>
      <c r="L241" s="48">
        <v>3.25</v>
      </c>
      <c r="M241" s="48">
        <v>3.7749999999999999</v>
      </c>
      <c r="N241" s="48">
        <v>8.5</v>
      </c>
      <c r="O241" s="48">
        <v>2.295648056649799</v>
      </c>
      <c r="Q241" s="13">
        <f t="shared" si="21"/>
        <v>1.1000000000000001</v>
      </c>
      <c r="R241" s="13">
        <f t="shared" si="22"/>
        <v>3.3</v>
      </c>
      <c r="S241" s="13">
        <f t="shared" si="23"/>
        <v>3.8</v>
      </c>
      <c r="T241" s="13">
        <f t="shared" si="24"/>
        <v>8.5</v>
      </c>
      <c r="U241" s="12">
        <f t="shared" si="25"/>
        <v>2.2999999999999998</v>
      </c>
    </row>
    <row r="242" spans="1:21" x14ac:dyDescent="0.2">
      <c r="A242" s="43" t="s">
        <v>228</v>
      </c>
      <c r="B242" s="19" t="s">
        <v>58</v>
      </c>
      <c r="C242" s="19" t="s">
        <v>66</v>
      </c>
      <c r="D242" s="43" t="s">
        <v>295</v>
      </c>
      <c r="E242" s="20" t="s">
        <v>199</v>
      </c>
      <c r="F242" s="20" t="s">
        <v>429</v>
      </c>
      <c r="G242" s="132">
        <v>8</v>
      </c>
      <c r="H242" s="42" t="s">
        <v>230</v>
      </c>
      <c r="I242" s="133">
        <v>17</v>
      </c>
      <c r="J242" s="43">
        <v>47.058823529411768</v>
      </c>
      <c r="K242" s="48">
        <v>1</v>
      </c>
      <c r="L242" s="48">
        <v>1.7000000000000002</v>
      </c>
      <c r="M242" s="48">
        <v>1.85</v>
      </c>
      <c r="N242" s="48">
        <v>3.3</v>
      </c>
      <c r="O242" s="48">
        <v>0.78376381281972585</v>
      </c>
      <c r="Q242" s="13">
        <f t="shared" si="21"/>
        <v>1</v>
      </c>
      <c r="R242" s="13">
        <f t="shared" si="22"/>
        <v>1.7</v>
      </c>
      <c r="S242" s="13">
        <f t="shared" si="23"/>
        <v>1.9</v>
      </c>
      <c r="T242" s="13">
        <f t="shared" si="24"/>
        <v>3.3</v>
      </c>
      <c r="U242" s="12">
        <f t="shared" si="25"/>
        <v>0.78</v>
      </c>
    </row>
    <row r="243" spans="1:21" x14ac:dyDescent="0.2">
      <c r="A243" s="43" t="s">
        <v>228</v>
      </c>
      <c r="B243" s="19" t="s">
        <v>58</v>
      </c>
      <c r="C243" s="19" t="s">
        <v>66</v>
      </c>
      <c r="D243" s="43" t="s">
        <v>295</v>
      </c>
      <c r="E243" s="20" t="s">
        <v>199</v>
      </c>
      <c r="F243" s="20" t="s">
        <v>427</v>
      </c>
      <c r="G243" s="132">
        <v>6</v>
      </c>
      <c r="H243" s="42" t="s">
        <v>230</v>
      </c>
      <c r="I243" s="133">
        <v>19</v>
      </c>
      <c r="J243" s="43">
        <v>31.578947368421051</v>
      </c>
      <c r="K243" s="48">
        <v>1</v>
      </c>
      <c r="L243" s="48">
        <v>1.2000000000000002</v>
      </c>
      <c r="M243" s="48">
        <v>1.3666666666666667</v>
      </c>
      <c r="N243" s="48">
        <v>2.4</v>
      </c>
      <c r="O243" s="48">
        <v>0.53166405433005026</v>
      </c>
      <c r="Q243" s="13">
        <f t="shared" si="21"/>
        <v>1</v>
      </c>
      <c r="R243" s="13">
        <f t="shared" si="22"/>
        <v>1.2</v>
      </c>
      <c r="S243" s="13">
        <f t="shared" si="23"/>
        <v>1.4</v>
      </c>
      <c r="T243" s="13">
        <f t="shared" si="24"/>
        <v>2.4</v>
      </c>
      <c r="U243" s="12">
        <f t="shared" si="25"/>
        <v>0.53</v>
      </c>
    </row>
    <row r="244" spans="1:21" x14ac:dyDescent="0.2">
      <c r="A244" s="43" t="s">
        <v>228</v>
      </c>
      <c r="B244" s="19" t="s">
        <v>58</v>
      </c>
      <c r="C244" s="19" t="s">
        <v>66</v>
      </c>
      <c r="D244" s="43" t="s">
        <v>295</v>
      </c>
      <c r="E244" s="20" t="s">
        <v>199</v>
      </c>
      <c r="F244" s="20" t="s">
        <v>430</v>
      </c>
      <c r="G244" s="132">
        <v>9</v>
      </c>
      <c r="H244" s="42" t="s">
        <v>230</v>
      </c>
      <c r="I244" s="133">
        <v>14</v>
      </c>
      <c r="J244" s="43">
        <v>64.285714285714292</v>
      </c>
      <c r="K244" s="48">
        <v>1.2</v>
      </c>
      <c r="L244" s="48">
        <v>2.5</v>
      </c>
      <c r="M244" s="48">
        <v>4.0666666666666664</v>
      </c>
      <c r="N244" s="48">
        <v>15.8</v>
      </c>
      <c r="O244" s="48">
        <v>4.5910238509508963</v>
      </c>
      <c r="Q244" s="13">
        <f t="shared" si="21"/>
        <v>1.2</v>
      </c>
      <c r="R244" s="13">
        <f t="shared" si="22"/>
        <v>2.5</v>
      </c>
      <c r="S244" s="13">
        <f t="shared" si="23"/>
        <v>4.0999999999999996</v>
      </c>
      <c r="T244" s="13">
        <f t="shared" si="24"/>
        <v>16</v>
      </c>
      <c r="U244" s="12">
        <f t="shared" si="25"/>
        <v>4.5999999999999996</v>
      </c>
    </row>
    <row r="245" spans="1:21" x14ac:dyDescent="0.2">
      <c r="A245" s="43" t="s">
        <v>228</v>
      </c>
      <c r="B245" s="19" t="s">
        <v>58</v>
      </c>
      <c r="C245" s="19" t="s">
        <v>66</v>
      </c>
      <c r="D245" s="43" t="s">
        <v>295</v>
      </c>
      <c r="E245" s="20" t="s">
        <v>199</v>
      </c>
      <c r="F245" s="20" t="s">
        <v>431</v>
      </c>
      <c r="G245" s="132">
        <v>2</v>
      </c>
      <c r="H245" s="42" t="s">
        <v>230</v>
      </c>
      <c r="I245" s="133">
        <v>6</v>
      </c>
      <c r="J245" s="43">
        <v>33.333333333333336</v>
      </c>
      <c r="K245" s="48">
        <v>2.5</v>
      </c>
      <c r="L245" s="48">
        <v>2.85</v>
      </c>
      <c r="M245" s="48">
        <v>2.85</v>
      </c>
      <c r="N245" s="48">
        <v>3.2</v>
      </c>
      <c r="O245" s="48">
        <v>0.4949747468305834</v>
      </c>
      <c r="Q245" s="13">
        <f t="shared" si="21"/>
        <v>2.5</v>
      </c>
      <c r="R245" s="13">
        <f t="shared" si="22"/>
        <v>2.9</v>
      </c>
      <c r="S245" s="13">
        <f t="shared" si="23"/>
        <v>2.9</v>
      </c>
      <c r="T245" s="13">
        <f t="shared" si="24"/>
        <v>3.2</v>
      </c>
      <c r="U245" s="12">
        <f t="shared" si="25"/>
        <v>0.49</v>
      </c>
    </row>
    <row r="246" spans="1:21" x14ac:dyDescent="0.2">
      <c r="A246" s="43" t="s">
        <v>228</v>
      </c>
      <c r="B246" s="19" t="s">
        <v>58</v>
      </c>
      <c r="C246" s="19" t="s">
        <v>67</v>
      </c>
      <c r="D246" s="43" t="s">
        <v>296</v>
      </c>
      <c r="E246" s="20" t="s">
        <v>199</v>
      </c>
      <c r="F246" s="20" t="s">
        <v>426</v>
      </c>
      <c r="G246" s="132">
        <v>18</v>
      </c>
      <c r="H246" s="42" t="s">
        <v>230</v>
      </c>
      <c r="I246" s="133">
        <v>21</v>
      </c>
      <c r="J246" s="43">
        <v>85.714285714285708</v>
      </c>
      <c r="K246" s="48">
        <v>1.3</v>
      </c>
      <c r="L246" s="48">
        <v>7.1</v>
      </c>
      <c r="M246" s="48">
        <v>11</v>
      </c>
      <c r="N246" s="48">
        <v>69.8</v>
      </c>
      <c r="O246" s="48">
        <v>15.659238956791047</v>
      </c>
      <c r="Q246" s="13">
        <f t="shared" si="21"/>
        <v>1.3</v>
      </c>
      <c r="R246" s="13">
        <f t="shared" si="22"/>
        <v>7.1</v>
      </c>
      <c r="S246" s="13">
        <f t="shared" si="23"/>
        <v>11</v>
      </c>
      <c r="T246" s="13">
        <f t="shared" si="24"/>
        <v>70</v>
      </c>
      <c r="U246" s="12">
        <f t="shared" si="25"/>
        <v>16</v>
      </c>
    </row>
    <row r="247" spans="1:21" x14ac:dyDescent="0.2">
      <c r="A247" s="43" t="s">
        <v>228</v>
      </c>
      <c r="B247" s="19" t="s">
        <v>58</v>
      </c>
      <c r="C247" s="19" t="s">
        <v>67</v>
      </c>
      <c r="D247" s="43" t="s">
        <v>296</v>
      </c>
      <c r="E247" s="20" t="s">
        <v>199</v>
      </c>
      <c r="F247" s="20" t="s">
        <v>429</v>
      </c>
      <c r="G247" s="132">
        <v>11</v>
      </c>
      <c r="H247" s="42" t="s">
        <v>230</v>
      </c>
      <c r="I247" s="133">
        <v>17</v>
      </c>
      <c r="J247" s="43">
        <v>64.705882352941174</v>
      </c>
      <c r="K247" s="48">
        <v>1.2</v>
      </c>
      <c r="L247" s="48">
        <v>2.4</v>
      </c>
      <c r="M247" s="48">
        <v>2.7272727272727271</v>
      </c>
      <c r="N247" s="48">
        <v>6.2</v>
      </c>
      <c r="O247" s="48">
        <v>1.5166350313050989</v>
      </c>
      <c r="Q247" s="13">
        <f t="shared" si="21"/>
        <v>1.2</v>
      </c>
      <c r="R247" s="13">
        <f t="shared" si="22"/>
        <v>2.4</v>
      </c>
      <c r="S247" s="13">
        <f t="shared" si="23"/>
        <v>2.7</v>
      </c>
      <c r="T247" s="13">
        <f t="shared" si="24"/>
        <v>6.2</v>
      </c>
      <c r="U247" s="12">
        <f t="shared" si="25"/>
        <v>1.5</v>
      </c>
    </row>
    <row r="248" spans="1:21" x14ac:dyDescent="0.2">
      <c r="A248" s="43" t="s">
        <v>228</v>
      </c>
      <c r="B248" s="19" t="s">
        <v>58</v>
      </c>
      <c r="C248" s="19" t="s">
        <v>67</v>
      </c>
      <c r="D248" s="43" t="s">
        <v>296</v>
      </c>
      <c r="E248" s="20" t="s">
        <v>199</v>
      </c>
      <c r="F248" s="20" t="s">
        <v>427</v>
      </c>
      <c r="G248" s="132">
        <v>8</v>
      </c>
      <c r="H248" s="42" t="s">
        <v>230</v>
      </c>
      <c r="I248" s="133">
        <v>19</v>
      </c>
      <c r="J248" s="43">
        <v>42.10526315789474</v>
      </c>
      <c r="K248" s="48">
        <v>1.4</v>
      </c>
      <c r="L248" s="48">
        <v>2</v>
      </c>
      <c r="M248" s="48">
        <v>2.0625</v>
      </c>
      <c r="N248" s="48">
        <v>2.8</v>
      </c>
      <c r="O248" s="48">
        <v>0.52355242608275909</v>
      </c>
      <c r="Q248" s="13">
        <f t="shared" si="21"/>
        <v>1.4</v>
      </c>
      <c r="R248" s="13">
        <f t="shared" si="22"/>
        <v>2</v>
      </c>
      <c r="S248" s="13">
        <f t="shared" si="23"/>
        <v>2.1</v>
      </c>
      <c r="T248" s="13">
        <f t="shared" si="24"/>
        <v>2.8</v>
      </c>
      <c r="U248" s="12">
        <f t="shared" si="25"/>
        <v>0.52</v>
      </c>
    </row>
    <row r="249" spans="1:21" x14ac:dyDescent="0.2">
      <c r="A249" s="43" t="s">
        <v>228</v>
      </c>
      <c r="B249" s="19" t="s">
        <v>58</v>
      </c>
      <c r="C249" s="19" t="s">
        <v>67</v>
      </c>
      <c r="D249" s="43" t="s">
        <v>296</v>
      </c>
      <c r="E249" s="20" t="s">
        <v>199</v>
      </c>
      <c r="F249" s="20" t="s">
        <v>430</v>
      </c>
      <c r="G249" s="132">
        <v>10</v>
      </c>
      <c r="H249" s="42" t="s">
        <v>230</v>
      </c>
      <c r="I249" s="133">
        <v>14</v>
      </c>
      <c r="J249" s="43">
        <v>71.428571428571431</v>
      </c>
      <c r="K249" s="48">
        <v>2.2999999999999998</v>
      </c>
      <c r="L249" s="48">
        <v>3.35</v>
      </c>
      <c r="M249" s="48">
        <v>10.81</v>
      </c>
      <c r="N249" s="48">
        <v>76.2</v>
      </c>
      <c r="O249" s="48">
        <v>23.013592601861287</v>
      </c>
      <c r="Q249" s="13">
        <f t="shared" si="21"/>
        <v>2.2999999999999998</v>
      </c>
      <c r="R249" s="13">
        <f t="shared" si="22"/>
        <v>3.4</v>
      </c>
      <c r="S249" s="13">
        <f t="shared" si="23"/>
        <v>11</v>
      </c>
      <c r="T249" s="13">
        <f t="shared" si="24"/>
        <v>76</v>
      </c>
      <c r="U249" s="12">
        <f t="shared" si="25"/>
        <v>23</v>
      </c>
    </row>
    <row r="250" spans="1:21" x14ac:dyDescent="0.2">
      <c r="A250" s="43" t="s">
        <v>228</v>
      </c>
      <c r="B250" s="19" t="s">
        <v>58</v>
      </c>
      <c r="C250" s="19" t="s">
        <v>67</v>
      </c>
      <c r="D250" s="43" t="s">
        <v>296</v>
      </c>
      <c r="E250" s="20" t="s">
        <v>199</v>
      </c>
      <c r="F250" s="20" t="s">
        <v>431</v>
      </c>
      <c r="G250" s="132">
        <v>2</v>
      </c>
      <c r="H250" s="42" t="s">
        <v>230</v>
      </c>
      <c r="I250" s="133">
        <v>6</v>
      </c>
      <c r="J250" s="43">
        <v>33.333333333333336</v>
      </c>
      <c r="K250" s="48">
        <v>3.8</v>
      </c>
      <c r="L250" s="48">
        <v>6.4</v>
      </c>
      <c r="M250" s="48">
        <v>6.4</v>
      </c>
      <c r="N250" s="48">
        <v>9</v>
      </c>
      <c r="O250" s="48">
        <v>3.6769552621700474</v>
      </c>
      <c r="Q250" s="13">
        <f t="shared" si="21"/>
        <v>3.8</v>
      </c>
      <c r="R250" s="13">
        <f t="shared" si="22"/>
        <v>6.4</v>
      </c>
      <c r="S250" s="13">
        <f t="shared" si="23"/>
        <v>6.4</v>
      </c>
      <c r="T250" s="13">
        <f t="shared" si="24"/>
        <v>9</v>
      </c>
      <c r="U250" s="12">
        <f t="shared" si="25"/>
        <v>3.7</v>
      </c>
    </row>
    <row r="251" spans="1:21" x14ac:dyDescent="0.2">
      <c r="A251" s="43" t="s">
        <v>228</v>
      </c>
      <c r="B251" s="19" t="s">
        <v>58</v>
      </c>
      <c r="C251" s="19" t="s">
        <v>68</v>
      </c>
      <c r="D251" s="43" t="s">
        <v>297</v>
      </c>
      <c r="E251" s="20" t="s">
        <v>199</v>
      </c>
      <c r="F251" s="20" t="s">
        <v>426</v>
      </c>
      <c r="G251" s="132">
        <v>21</v>
      </c>
      <c r="H251" s="42" t="s">
        <v>230</v>
      </c>
      <c r="I251" s="133">
        <v>21</v>
      </c>
      <c r="J251" s="43">
        <v>100</v>
      </c>
      <c r="K251" s="48">
        <v>1.8</v>
      </c>
      <c r="L251" s="48">
        <v>14.2</v>
      </c>
      <c r="M251" s="48">
        <v>28.328571428571429</v>
      </c>
      <c r="N251" s="48">
        <v>149.6</v>
      </c>
      <c r="O251" s="48">
        <v>33.963099723923065</v>
      </c>
      <c r="Q251" s="13">
        <f t="shared" si="21"/>
        <v>1.8</v>
      </c>
      <c r="R251" s="13">
        <f t="shared" si="22"/>
        <v>14</v>
      </c>
      <c r="S251" s="13">
        <f t="shared" si="23"/>
        <v>28</v>
      </c>
      <c r="T251" s="13">
        <f t="shared" si="24"/>
        <v>150</v>
      </c>
      <c r="U251" s="12">
        <f t="shared" si="25"/>
        <v>34</v>
      </c>
    </row>
    <row r="252" spans="1:21" x14ac:dyDescent="0.2">
      <c r="A252" s="43" t="s">
        <v>228</v>
      </c>
      <c r="B252" s="19" t="s">
        <v>58</v>
      </c>
      <c r="C252" s="19" t="s">
        <v>68</v>
      </c>
      <c r="D252" s="43" t="s">
        <v>297</v>
      </c>
      <c r="E252" s="20" t="s">
        <v>199</v>
      </c>
      <c r="F252" s="20" t="s">
        <v>429</v>
      </c>
      <c r="G252" s="132">
        <v>16</v>
      </c>
      <c r="H252" s="42" t="s">
        <v>230</v>
      </c>
      <c r="I252" s="133">
        <v>17</v>
      </c>
      <c r="J252" s="43">
        <v>94.117647058823536</v>
      </c>
      <c r="K252" s="48">
        <v>1.5</v>
      </c>
      <c r="L252" s="48">
        <v>4.8499999999999996</v>
      </c>
      <c r="M252" s="48">
        <v>5.96875</v>
      </c>
      <c r="N252" s="48">
        <v>15.1</v>
      </c>
      <c r="O252" s="48">
        <v>3.59624225175854</v>
      </c>
      <c r="Q252" s="13">
        <f t="shared" si="21"/>
        <v>1.5</v>
      </c>
      <c r="R252" s="13">
        <f t="shared" si="22"/>
        <v>4.9000000000000004</v>
      </c>
      <c r="S252" s="13">
        <f t="shared" si="23"/>
        <v>6</v>
      </c>
      <c r="T252" s="13">
        <f t="shared" si="24"/>
        <v>15</v>
      </c>
      <c r="U252" s="12">
        <f t="shared" si="25"/>
        <v>3.6</v>
      </c>
    </row>
    <row r="253" spans="1:21" x14ac:dyDescent="0.2">
      <c r="A253" s="43" t="s">
        <v>228</v>
      </c>
      <c r="B253" s="19" t="s">
        <v>58</v>
      </c>
      <c r="C253" s="19" t="s">
        <v>68</v>
      </c>
      <c r="D253" s="43" t="s">
        <v>297</v>
      </c>
      <c r="E253" s="20" t="s">
        <v>199</v>
      </c>
      <c r="F253" s="20" t="s">
        <v>427</v>
      </c>
      <c r="G253" s="132">
        <v>18</v>
      </c>
      <c r="H253" s="42" t="s">
        <v>230</v>
      </c>
      <c r="I253" s="133">
        <v>19</v>
      </c>
      <c r="J253" s="43">
        <v>94.736842105263165</v>
      </c>
      <c r="K253" s="48">
        <v>1.1000000000000001</v>
      </c>
      <c r="L253" s="48">
        <v>4.75</v>
      </c>
      <c r="M253" s="48">
        <v>5.4833333333333334</v>
      </c>
      <c r="N253" s="48">
        <v>20.6</v>
      </c>
      <c r="O253" s="48">
        <v>4.5096302183086312</v>
      </c>
      <c r="Q253" s="13">
        <f t="shared" si="21"/>
        <v>1.1000000000000001</v>
      </c>
      <c r="R253" s="13">
        <f t="shared" si="22"/>
        <v>4.8</v>
      </c>
      <c r="S253" s="13">
        <f t="shared" si="23"/>
        <v>5.5</v>
      </c>
      <c r="T253" s="13">
        <f t="shared" si="24"/>
        <v>21</v>
      </c>
      <c r="U253" s="12">
        <f t="shared" si="25"/>
        <v>4.5</v>
      </c>
    </row>
    <row r="254" spans="1:21" x14ac:dyDescent="0.2">
      <c r="A254" s="43" t="s">
        <v>228</v>
      </c>
      <c r="B254" s="19" t="s">
        <v>58</v>
      </c>
      <c r="C254" s="19" t="s">
        <v>68</v>
      </c>
      <c r="D254" s="43" t="s">
        <v>297</v>
      </c>
      <c r="E254" s="20" t="s">
        <v>199</v>
      </c>
      <c r="F254" s="20" t="s">
        <v>430</v>
      </c>
      <c r="G254" s="132">
        <v>14</v>
      </c>
      <c r="H254" s="42" t="s">
        <v>230</v>
      </c>
      <c r="I254" s="133">
        <v>14</v>
      </c>
      <c r="J254" s="43">
        <v>100</v>
      </c>
      <c r="K254" s="48">
        <v>2.2999999999999998</v>
      </c>
      <c r="L254" s="48">
        <v>9.75</v>
      </c>
      <c r="M254" s="48">
        <v>25.364285700642856</v>
      </c>
      <c r="N254" s="48">
        <v>209.9</v>
      </c>
      <c r="O254" s="48">
        <v>53.594641055489511</v>
      </c>
      <c r="Q254" s="13">
        <f t="shared" si="21"/>
        <v>2.2999999999999998</v>
      </c>
      <c r="R254" s="13">
        <f t="shared" si="22"/>
        <v>9.8000000000000007</v>
      </c>
      <c r="S254" s="13">
        <f t="shared" si="23"/>
        <v>25</v>
      </c>
      <c r="T254" s="13">
        <f t="shared" si="24"/>
        <v>210</v>
      </c>
      <c r="U254" s="12">
        <f t="shared" si="25"/>
        <v>54</v>
      </c>
    </row>
    <row r="255" spans="1:21" x14ac:dyDescent="0.2">
      <c r="A255" s="43" t="s">
        <v>228</v>
      </c>
      <c r="B255" s="19" t="s">
        <v>58</v>
      </c>
      <c r="C255" s="19" t="s">
        <v>68</v>
      </c>
      <c r="D255" s="43" t="s">
        <v>297</v>
      </c>
      <c r="E255" s="20" t="s">
        <v>199</v>
      </c>
      <c r="F255" s="20" t="s">
        <v>431</v>
      </c>
      <c r="G255" s="132">
        <v>5</v>
      </c>
      <c r="H255" s="42" t="s">
        <v>230</v>
      </c>
      <c r="I255" s="133">
        <v>6</v>
      </c>
      <c r="J255" s="43">
        <v>83.333333333333329</v>
      </c>
      <c r="K255" s="48">
        <v>2.1</v>
      </c>
      <c r="L255" s="48">
        <v>3.7</v>
      </c>
      <c r="M255" s="48">
        <v>12.16</v>
      </c>
      <c r="N255" s="48">
        <v>36.6</v>
      </c>
      <c r="O255" s="48">
        <v>14.599589035311919</v>
      </c>
      <c r="Q255" s="13">
        <f t="shared" si="21"/>
        <v>2.1</v>
      </c>
      <c r="R255" s="13">
        <f t="shared" si="22"/>
        <v>3.7</v>
      </c>
      <c r="S255" s="13">
        <f t="shared" si="23"/>
        <v>12</v>
      </c>
      <c r="T255" s="13">
        <f t="shared" si="24"/>
        <v>37</v>
      </c>
      <c r="U255" s="12">
        <f t="shared" si="25"/>
        <v>15</v>
      </c>
    </row>
    <row r="256" spans="1:21" x14ac:dyDescent="0.2">
      <c r="A256" s="43" t="s">
        <v>228</v>
      </c>
      <c r="B256" s="19" t="s">
        <v>58</v>
      </c>
      <c r="C256" s="19" t="s">
        <v>69</v>
      </c>
      <c r="D256" s="43" t="s">
        <v>298</v>
      </c>
      <c r="E256" s="20" t="s">
        <v>199</v>
      </c>
      <c r="F256" s="20" t="s">
        <v>426</v>
      </c>
      <c r="G256" s="132">
        <v>20</v>
      </c>
      <c r="H256" s="42" t="s">
        <v>230</v>
      </c>
      <c r="I256" s="133">
        <v>21</v>
      </c>
      <c r="J256" s="43">
        <v>95.238095238095241</v>
      </c>
      <c r="K256" s="48">
        <v>1.8</v>
      </c>
      <c r="L256" s="48">
        <v>19.7</v>
      </c>
      <c r="M256" s="48">
        <v>33.094999999999999</v>
      </c>
      <c r="N256" s="48">
        <v>162.80000000000001</v>
      </c>
      <c r="O256" s="48">
        <v>37.52934956733688</v>
      </c>
      <c r="Q256" s="13">
        <f t="shared" si="21"/>
        <v>1.8</v>
      </c>
      <c r="R256" s="13">
        <f t="shared" si="22"/>
        <v>20</v>
      </c>
      <c r="S256" s="13">
        <f t="shared" si="23"/>
        <v>33</v>
      </c>
      <c r="T256" s="13">
        <f t="shared" si="24"/>
        <v>160</v>
      </c>
      <c r="U256" s="12">
        <f t="shared" si="25"/>
        <v>38</v>
      </c>
    </row>
    <row r="257" spans="1:21" x14ac:dyDescent="0.2">
      <c r="A257" s="43" t="s">
        <v>228</v>
      </c>
      <c r="B257" s="19" t="s">
        <v>58</v>
      </c>
      <c r="C257" s="19" t="s">
        <v>69</v>
      </c>
      <c r="D257" s="43" t="s">
        <v>298</v>
      </c>
      <c r="E257" s="20" t="s">
        <v>199</v>
      </c>
      <c r="F257" s="20" t="s">
        <v>429</v>
      </c>
      <c r="G257" s="132">
        <v>15</v>
      </c>
      <c r="H257" s="42" t="s">
        <v>230</v>
      </c>
      <c r="I257" s="133">
        <v>17</v>
      </c>
      <c r="J257" s="43">
        <v>88.235294117647058</v>
      </c>
      <c r="K257" s="48">
        <v>2</v>
      </c>
      <c r="L257" s="48">
        <v>4.9000000000000004</v>
      </c>
      <c r="M257" s="48">
        <v>6.0266666666666664</v>
      </c>
      <c r="N257" s="48">
        <v>15.8</v>
      </c>
      <c r="O257" s="48">
        <v>3.9465114190829831</v>
      </c>
      <c r="Q257" s="13">
        <f t="shared" si="21"/>
        <v>2</v>
      </c>
      <c r="R257" s="13">
        <f t="shared" si="22"/>
        <v>4.9000000000000004</v>
      </c>
      <c r="S257" s="13">
        <f t="shared" si="23"/>
        <v>6</v>
      </c>
      <c r="T257" s="13">
        <f t="shared" si="24"/>
        <v>16</v>
      </c>
      <c r="U257" s="12">
        <f t="shared" si="25"/>
        <v>3.9</v>
      </c>
    </row>
    <row r="258" spans="1:21" x14ac:dyDescent="0.2">
      <c r="A258" s="43" t="s">
        <v>228</v>
      </c>
      <c r="B258" s="19" t="s">
        <v>58</v>
      </c>
      <c r="C258" s="19" t="s">
        <v>69</v>
      </c>
      <c r="D258" s="43" t="s">
        <v>298</v>
      </c>
      <c r="E258" s="20" t="s">
        <v>199</v>
      </c>
      <c r="F258" s="20" t="s">
        <v>427</v>
      </c>
      <c r="G258" s="132">
        <v>16</v>
      </c>
      <c r="H258" s="42" t="s">
        <v>230</v>
      </c>
      <c r="I258" s="133">
        <v>19</v>
      </c>
      <c r="J258" s="43">
        <v>84.21052631578948</v>
      </c>
      <c r="K258" s="48">
        <v>1.8</v>
      </c>
      <c r="L258" s="48">
        <v>4.6500000000000004</v>
      </c>
      <c r="M258" s="48">
        <v>6.2312500000000002</v>
      </c>
      <c r="N258" s="48">
        <v>20.6</v>
      </c>
      <c r="O258" s="48">
        <v>4.7948192527629931</v>
      </c>
      <c r="Q258" s="13">
        <f t="shared" si="21"/>
        <v>1.8</v>
      </c>
      <c r="R258" s="13">
        <f t="shared" si="22"/>
        <v>4.7</v>
      </c>
      <c r="S258" s="13">
        <f t="shared" si="23"/>
        <v>6.2</v>
      </c>
      <c r="T258" s="13">
        <f t="shared" si="24"/>
        <v>21</v>
      </c>
      <c r="U258" s="12">
        <f t="shared" si="25"/>
        <v>4.8</v>
      </c>
    </row>
    <row r="259" spans="1:21" x14ac:dyDescent="0.2">
      <c r="A259" s="43" t="s">
        <v>228</v>
      </c>
      <c r="B259" s="19" t="s">
        <v>58</v>
      </c>
      <c r="C259" s="19" t="s">
        <v>69</v>
      </c>
      <c r="D259" s="43" t="s">
        <v>298</v>
      </c>
      <c r="E259" s="20" t="s">
        <v>199</v>
      </c>
      <c r="F259" s="20" t="s">
        <v>430</v>
      </c>
      <c r="G259" s="132">
        <v>14</v>
      </c>
      <c r="H259" s="42" t="s">
        <v>230</v>
      </c>
      <c r="I259" s="133">
        <v>14</v>
      </c>
      <c r="J259" s="43">
        <v>100</v>
      </c>
      <c r="K259" s="48">
        <v>3.2</v>
      </c>
      <c r="L259" s="48">
        <v>10.649999999999999</v>
      </c>
      <c r="M259" s="48">
        <v>26.928571428571427</v>
      </c>
      <c r="N259" s="48">
        <v>210.7</v>
      </c>
      <c r="O259" s="48">
        <v>53.679811827186924</v>
      </c>
      <c r="Q259" s="13">
        <f t="shared" si="21"/>
        <v>3.2</v>
      </c>
      <c r="R259" s="13">
        <f t="shared" si="22"/>
        <v>11</v>
      </c>
      <c r="S259" s="13">
        <f t="shared" si="23"/>
        <v>27</v>
      </c>
      <c r="T259" s="13">
        <f t="shared" si="24"/>
        <v>210</v>
      </c>
      <c r="U259" s="12">
        <f t="shared" si="25"/>
        <v>54</v>
      </c>
    </row>
    <row r="260" spans="1:21" x14ac:dyDescent="0.2">
      <c r="A260" s="43" t="s">
        <v>228</v>
      </c>
      <c r="B260" s="19" t="s">
        <v>58</v>
      </c>
      <c r="C260" s="19" t="s">
        <v>69</v>
      </c>
      <c r="D260" s="43" t="s">
        <v>298</v>
      </c>
      <c r="E260" s="20" t="s">
        <v>199</v>
      </c>
      <c r="F260" s="20" t="s">
        <v>431</v>
      </c>
      <c r="G260" s="132">
        <v>5</v>
      </c>
      <c r="H260" s="42" t="s">
        <v>230</v>
      </c>
      <c r="I260" s="133">
        <v>6</v>
      </c>
      <c r="J260" s="43">
        <v>83.333333333333329</v>
      </c>
      <c r="K260" s="48">
        <v>1.8</v>
      </c>
      <c r="L260" s="48">
        <v>4.0999999999999996</v>
      </c>
      <c r="M260" s="48">
        <v>11.74</v>
      </c>
      <c r="N260" s="48">
        <v>31</v>
      </c>
      <c r="O260" s="48">
        <v>12.553405912341081</v>
      </c>
      <c r="Q260" s="13">
        <f t="shared" si="21"/>
        <v>1.8</v>
      </c>
      <c r="R260" s="13">
        <f t="shared" si="22"/>
        <v>4.0999999999999996</v>
      </c>
      <c r="S260" s="13">
        <f t="shared" si="23"/>
        <v>12</v>
      </c>
      <c r="T260" s="13">
        <f t="shared" si="24"/>
        <v>31</v>
      </c>
      <c r="U260" s="12">
        <f t="shared" si="25"/>
        <v>13</v>
      </c>
    </row>
    <row r="261" spans="1:21" x14ac:dyDescent="0.2">
      <c r="A261" s="43" t="s">
        <v>228</v>
      </c>
      <c r="B261" s="19" t="s">
        <v>58</v>
      </c>
      <c r="C261" s="19" t="s">
        <v>70</v>
      </c>
      <c r="D261" s="43" t="s">
        <v>299</v>
      </c>
      <c r="E261" s="20" t="s">
        <v>199</v>
      </c>
      <c r="F261" s="20" t="s">
        <v>426</v>
      </c>
      <c r="G261" s="132">
        <v>20</v>
      </c>
      <c r="H261" s="42" t="s">
        <v>230</v>
      </c>
      <c r="I261" s="133">
        <v>21</v>
      </c>
      <c r="J261" s="43">
        <v>95.238095238095241</v>
      </c>
      <c r="K261" s="48">
        <v>3.1</v>
      </c>
      <c r="L261" s="48">
        <v>12.5</v>
      </c>
      <c r="M261" s="48">
        <v>24.295000000000002</v>
      </c>
      <c r="N261" s="48">
        <v>132.30000000000001</v>
      </c>
      <c r="O261" s="48">
        <v>30.007025054669764</v>
      </c>
      <c r="Q261" s="13">
        <f t="shared" si="21"/>
        <v>3.1</v>
      </c>
      <c r="R261" s="13">
        <f t="shared" si="22"/>
        <v>13</v>
      </c>
      <c r="S261" s="13">
        <f t="shared" si="23"/>
        <v>24</v>
      </c>
      <c r="T261" s="13">
        <f t="shared" si="24"/>
        <v>130</v>
      </c>
      <c r="U261" s="12">
        <f t="shared" si="25"/>
        <v>30</v>
      </c>
    </row>
    <row r="262" spans="1:21" x14ac:dyDescent="0.2">
      <c r="A262" s="43" t="s">
        <v>228</v>
      </c>
      <c r="B262" s="19" t="s">
        <v>58</v>
      </c>
      <c r="C262" s="19" t="s">
        <v>70</v>
      </c>
      <c r="D262" s="43" t="s">
        <v>299</v>
      </c>
      <c r="E262" s="20" t="s">
        <v>199</v>
      </c>
      <c r="F262" s="20" t="s">
        <v>429</v>
      </c>
      <c r="G262" s="132">
        <v>15</v>
      </c>
      <c r="H262" s="42" t="s">
        <v>230</v>
      </c>
      <c r="I262" s="133">
        <v>17</v>
      </c>
      <c r="J262" s="43">
        <v>88.235294117647058</v>
      </c>
      <c r="K262" s="48">
        <v>1.7</v>
      </c>
      <c r="L262" s="48">
        <v>3.8</v>
      </c>
      <c r="M262" s="48">
        <v>4.2866666666666662</v>
      </c>
      <c r="N262" s="48">
        <v>9.6</v>
      </c>
      <c r="O262" s="48">
        <v>2.2541601751512901</v>
      </c>
      <c r="Q262" s="13">
        <f t="shared" si="21"/>
        <v>1.7</v>
      </c>
      <c r="R262" s="13">
        <f t="shared" si="22"/>
        <v>3.8</v>
      </c>
      <c r="S262" s="13">
        <f t="shared" si="23"/>
        <v>4.3</v>
      </c>
      <c r="T262" s="13">
        <f t="shared" si="24"/>
        <v>9.6</v>
      </c>
      <c r="U262" s="12">
        <f t="shared" si="25"/>
        <v>2.2999999999999998</v>
      </c>
    </row>
    <row r="263" spans="1:21" x14ac:dyDescent="0.2">
      <c r="A263" s="43" t="s">
        <v>228</v>
      </c>
      <c r="B263" s="19" t="s">
        <v>58</v>
      </c>
      <c r="C263" s="19" t="s">
        <v>70</v>
      </c>
      <c r="D263" s="43" t="s">
        <v>299</v>
      </c>
      <c r="E263" s="20" t="s">
        <v>199</v>
      </c>
      <c r="F263" s="20" t="s">
        <v>427</v>
      </c>
      <c r="G263" s="132">
        <v>16</v>
      </c>
      <c r="H263" s="42" t="s">
        <v>230</v>
      </c>
      <c r="I263" s="133">
        <v>19</v>
      </c>
      <c r="J263" s="43">
        <v>84.21052631578948</v>
      </c>
      <c r="K263" s="48">
        <v>2</v>
      </c>
      <c r="L263" s="48">
        <v>3.9</v>
      </c>
      <c r="M263" s="48">
        <v>4.9249999999999998</v>
      </c>
      <c r="N263" s="48">
        <v>12.4</v>
      </c>
      <c r="O263" s="48">
        <v>2.8967798213418523</v>
      </c>
      <c r="Q263" s="13">
        <f t="shared" si="21"/>
        <v>2</v>
      </c>
      <c r="R263" s="13">
        <f t="shared" si="22"/>
        <v>3.9</v>
      </c>
      <c r="S263" s="13">
        <f t="shared" si="23"/>
        <v>4.9000000000000004</v>
      </c>
      <c r="T263" s="13">
        <f t="shared" si="24"/>
        <v>12</v>
      </c>
      <c r="U263" s="12">
        <f t="shared" si="25"/>
        <v>2.9</v>
      </c>
    </row>
    <row r="264" spans="1:21" x14ac:dyDescent="0.2">
      <c r="A264" s="43" t="s">
        <v>228</v>
      </c>
      <c r="B264" s="19" t="s">
        <v>58</v>
      </c>
      <c r="C264" s="19" t="s">
        <v>70</v>
      </c>
      <c r="D264" s="43" t="s">
        <v>299</v>
      </c>
      <c r="E264" s="20" t="s">
        <v>199</v>
      </c>
      <c r="F264" s="20" t="s">
        <v>430</v>
      </c>
      <c r="G264" s="132">
        <v>14</v>
      </c>
      <c r="H264" s="42" t="s">
        <v>230</v>
      </c>
      <c r="I264" s="133">
        <v>14</v>
      </c>
      <c r="J264" s="43">
        <v>100</v>
      </c>
      <c r="K264" s="48">
        <v>3</v>
      </c>
      <c r="L264" s="48">
        <v>7.6499999999999995</v>
      </c>
      <c r="M264" s="48">
        <v>17.564285687071429</v>
      </c>
      <c r="N264" s="48">
        <v>128.30000000000001</v>
      </c>
      <c r="O264" s="48">
        <v>32.444950001662974</v>
      </c>
      <c r="Q264" s="13">
        <f t="shared" ref="Q264:Q327" si="26">IF(OR(ISTEXT(K264),K264=0),K264,ROUND(K264,2-(1+INT(LOG10(ABS(K264))))))</f>
        <v>3</v>
      </c>
      <c r="R264" s="13">
        <f t="shared" ref="R264:R327" si="27">IF(OR(ISTEXT(L264),L264=0),L264,ROUND(L264,2-(1+INT(LOG10(ABS(L264))))))</f>
        <v>7.7</v>
      </c>
      <c r="S264" s="13">
        <f t="shared" ref="S264:S327" si="28">IF(OR(ISTEXT(M264),M264=0),M264,ROUND(M264,2-(1+INT(LOG10(ABS(M264))))))</f>
        <v>18</v>
      </c>
      <c r="T264" s="13">
        <f t="shared" ref="T264:T327" si="29">IF(OR(ISTEXT(N264),N264=0),N264,ROUND(N264,2-(1+INT(LOG10(ABS(N264))))))</f>
        <v>130</v>
      </c>
      <c r="U264" s="12">
        <f t="shared" ref="U264:U327" si="30">IF(OR(ISTEXT(O264),O264=0),O264,ROUND(O264,2-(1+INT(LOG10(ABS(O264))))))</f>
        <v>32</v>
      </c>
    </row>
    <row r="265" spans="1:21" x14ac:dyDescent="0.2">
      <c r="A265" s="43" t="s">
        <v>228</v>
      </c>
      <c r="B265" s="19" t="s">
        <v>58</v>
      </c>
      <c r="C265" s="19" t="s">
        <v>70</v>
      </c>
      <c r="D265" s="43" t="s">
        <v>299</v>
      </c>
      <c r="E265" s="20" t="s">
        <v>199</v>
      </c>
      <c r="F265" s="20" t="s">
        <v>431</v>
      </c>
      <c r="G265" s="132">
        <v>5</v>
      </c>
      <c r="H265" s="42" t="s">
        <v>230</v>
      </c>
      <c r="I265" s="133">
        <v>6</v>
      </c>
      <c r="J265" s="43">
        <v>83.333333333333329</v>
      </c>
      <c r="K265" s="48">
        <v>2</v>
      </c>
      <c r="L265" s="48">
        <v>3.6</v>
      </c>
      <c r="M265" s="48">
        <v>9.48</v>
      </c>
      <c r="N265" s="48">
        <v>25.1</v>
      </c>
      <c r="O265" s="48">
        <v>9.8497208082259888</v>
      </c>
      <c r="Q265" s="13">
        <f t="shared" si="26"/>
        <v>2</v>
      </c>
      <c r="R265" s="13">
        <f t="shared" si="27"/>
        <v>3.6</v>
      </c>
      <c r="S265" s="13">
        <f t="shared" si="28"/>
        <v>9.5</v>
      </c>
      <c r="T265" s="13">
        <f t="shared" si="29"/>
        <v>25</v>
      </c>
      <c r="U265" s="12">
        <f t="shared" si="30"/>
        <v>9.8000000000000007</v>
      </c>
    </row>
    <row r="266" spans="1:21" x14ac:dyDescent="0.2">
      <c r="A266" s="43" t="s">
        <v>228</v>
      </c>
      <c r="B266" s="19" t="s">
        <v>58</v>
      </c>
      <c r="C266" s="19" t="s">
        <v>71</v>
      </c>
      <c r="D266" s="43" t="s">
        <v>300</v>
      </c>
      <c r="E266" s="20" t="s">
        <v>199</v>
      </c>
      <c r="F266" s="20" t="s">
        <v>426</v>
      </c>
      <c r="G266" s="132">
        <v>20</v>
      </c>
      <c r="H266" s="42" t="s">
        <v>230</v>
      </c>
      <c r="I266" s="133">
        <v>21</v>
      </c>
      <c r="J266" s="43">
        <v>95.238095238095241</v>
      </c>
      <c r="K266" s="48">
        <v>1.8</v>
      </c>
      <c r="L266" s="48">
        <v>15.9</v>
      </c>
      <c r="M266" s="48">
        <v>23.515000000000001</v>
      </c>
      <c r="N266" s="48">
        <v>106</v>
      </c>
      <c r="O266" s="48">
        <v>24.411176797352049</v>
      </c>
      <c r="Q266" s="13">
        <f t="shared" si="26"/>
        <v>1.8</v>
      </c>
      <c r="R266" s="13">
        <f t="shared" si="27"/>
        <v>16</v>
      </c>
      <c r="S266" s="13">
        <f t="shared" si="28"/>
        <v>24</v>
      </c>
      <c r="T266" s="13">
        <f t="shared" si="29"/>
        <v>110</v>
      </c>
      <c r="U266" s="12">
        <f t="shared" si="30"/>
        <v>24</v>
      </c>
    </row>
    <row r="267" spans="1:21" x14ac:dyDescent="0.2">
      <c r="A267" s="43" t="s">
        <v>228</v>
      </c>
      <c r="B267" s="19" t="s">
        <v>58</v>
      </c>
      <c r="C267" s="19" t="s">
        <v>71</v>
      </c>
      <c r="D267" s="43" t="s">
        <v>300</v>
      </c>
      <c r="E267" s="20" t="s">
        <v>199</v>
      </c>
      <c r="F267" s="20" t="s">
        <v>429</v>
      </c>
      <c r="G267" s="132">
        <v>15</v>
      </c>
      <c r="H267" s="42" t="s">
        <v>230</v>
      </c>
      <c r="I267" s="133">
        <v>17</v>
      </c>
      <c r="J267" s="43">
        <v>88.235294117647058</v>
      </c>
      <c r="K267" s="48">
        <v>2</v>
      </c>
      <c r="L267" s="48">
        <v>4.2</v>
      </c>
      <c r="M267" s="48">
        <v>4.6066666666666665</v>
      </c>
      <c r="N267" s="48">
        <v>10.4</v>
      </c>
      <c r="O267" s="48">
        <v>2.3777139881667453</v>
      </c>
      <c r="Q267" s="13">
        <f t="shared" si="26"/>
        <v>2</v>
      </c>
      <c r="R267" s="13">
        <f t="shared" si="27"/>
        <v>4.2</v>
      </c>
      <c r="S267" s="13">
        <f t="shared" si="28"/>
        <v>4.5999999999999996</v>
      </c>
      <c r="T267" s="13">
        <f t="shared" si="29"/>
        <v>10</v>
      </c>
      <c r="U267" s="12">
        <f t="shared" si="30"/>
        <v>2.4</v>
      </c>
    </row>
    <row r="268" spans="1:21" x14ac:dyDescent="0.2">
      <c r="A268" s="43" t="s">
        <v>228</v>
      </c>
      <c r="B268" s="19" t="s">
        <v>58</v>
      </c>
      <c r="C268" s="19" t="s">
        <v>71</v>
      </c>
      <c r="D268" s="43" t="s">
        <v>300</v>
      </c>
      <c r="E268" s="20" t="s">
        <v>199</v>
      </c>
      <c r="F268" s="20" t="s">
        <v>427</v>
      </c>
      <c r="G268" s="132">
        <v>16</v>
      </c>
      <c r="H268" s="42" t="s">
        <v>230</v>
      </c>
      <c r="I268" s="133">
        <v>19</v>
      </c>
      <c r="J268" s="43">
        <v>84.21052631578948</v>
      </c>
      <c r="K268" s="48">
        <v>1.9</v>
      </c>
      <c r="L268" s="48">
        <v>3.75</v>
      </c>
      <c r="M268" s="48">
        <v>5.0562499999999995</v>
      </c>
      <c r="N268" s="48">
        <v>13.7</v>
      </c>
      <c r="O268" s="48">
        <v>3.5890516388966414</v>
      </c>
      <c r="Q268" s="13">
        <f t="shared" si="26"/>
        <v>1.9</v>
      </c>
      <c r="R268" s="13">
        <f t="shared" si="27"/>
        <v>3.8</v>
      </c>
      <c r="S268" s="13">
        <f t="shared" si="28"/>
        <v>5.0999999999999996</v>
      </c>
      <c r="T268" s="13">
        <f t="shared" si="29"/>
        <v>14</v>
      </c>
      <c r="U268" s="12">
        <f t="shared" si="30"/>
        <v>3.6</v>
      </c>
    </row>
    <row r="269" spans="1:21" x14ac:dyDescent="0.2">
      <c r="A269" s="43" t="s">
        <v>228</v>
      </c>
      <c r="B269" s="19" t="s">
        <v>58</v>
      </c>
      <c r="C269" s="19" t="s">
        <v>71</v>
      </c>
      <c r="D269" s="43" t="s">
        <v>300</v>
      </c>
      <c r="E269" s="20" t="s">
        <v>199</v>
      </c>
      <c r="F269" s="20" t="s">
        <v>430</v>
      </c>
      <c r="G269" s="132">
        <v>14</v>
      </c>
      <c r="H269" s="42" t="s">
        <v>230</v>
      </c>
      <c r="I269" s="133">
        <v>14</v>
      </c>
      <c r="J269" s="43">
        <v>100</v>
      </c>
      <c r="K269" s="48">
        <v>2.4</v>
      </c>
      <c r="L269" s="48">
        <v>7.9499999999999993</v>
      </c>
      <c r="M269" s="48">
        <v>16.864285714285714</v>
      </c>
      <c r="N269" s="48">
        <v>119.8</v>
      </c>
      <c r="O269" s="48">
        <v>30.113186662806228</v>
      </c>
      <c r="Q269" s="13">
        <f t="shared" si="26"/>
        <v>2.4</v>
      </c>
      <c r="R269" s="13">
        <f t="shared" si="27"/>
        <v>8</v>
      </c>
      <c r="S269" s="13">
        <f t="shared" si="28"/>
        <v>17</v>
      </c>
      <c r="T269" s="13">
        <f t="shared" si="29"/>
        <v>120</v>
      </c>
      <c r="U269" s="12">
        <f t="shared" si="30"/>
        <v>30</v>
      </c>
    </row>
    <row r="270" spans="1:21" x14ac:dyDescent="0.2">
      <c r="A270" s="43" t="s">
        <v>228</v>
      </c>
      <c r="B270" s="19" t="s">
        <v>58</v>
      </c>
      <c r="C270" s="19" t="s">
        <v>71</v>
      </c>
      <c r="D270" s="43" t="s">
        <v>300</v>
      </c>
      <c r="E270" s="20" t="s">
        <v>199</v>
      </c>
      <c r="F270" s="20" t="s">
        <v>431</v>
      </c>
      <c r="G270" s="132">
        <v>5</v>
      </c>
      <c r="H270" s="42" t="s">
        <v>230</v>
      </c>
      <c r="I270" s="133">
        <v>6</v>
      </c>
      <c r="J270" s="43">
        <v>83.333333333333329</v>
      </c>
      <c r="K270" s="48">
        <v>1.8</v>
      </c>
      <c r="L270" s="48">
        <v>3.2</v>
      </c>
      <c r="M270" s="48">
        <v>8.5400000000000009</v>
      </c>
      <c r="N270" s="48">
        <v>20.8</v>
      </c>
      <c r="O270" s="48">
        <v>8.5204459977163172</v>
      </c>
      <c r="Q270" s="13">
        <f t="shared" si="26"/>
        <v>1.8</v>
      </c>
      <c r="R270" s="13">
        <f t="shared" si="27"/>
        <v>3.2</v>
      </c>
      <c r="S270" s="13">
        <f t="shared" si="28"/>
        <v>8.5</v>
      </c>
      <c r="T270" s="13">
        <f t="shared" si="29"/>
        <v>21</v>
      </c>
      <c r="U270" s="12">
        <f t="shared" si="30"/>
        <v>8.5</v>
      </c>
    </row>
    <row r="271" spans="1:21" x14ac:dyDescent="0.2">
      <c r="A271" s="43" t="s">
        <v>228</v>
      </c>
      <c r="B271" s="19" t="s">
        <v>58</v>
      </c>
      <c r="C271" s="19" t="s">
        <v>72</v>
      </c>
      <c r="D271" s="43" t="s">
        <v>301</v>
      </c>
      <c r="E271" s="20" t="s">
        <v>199</v>
      </c>
      <c r="F271" s="20" t="s">
        <v>426</v>
      </c>
      <c r="G271" s="132">
        <v>21</v>
      </c>
      <c r="H271" s="42" t="s">
        <v>230</v>
      </c>
      <c r="I271" s="133">
        <v>21</v>
      </c>
      <c r="J271" s="43">
        <v>100</v>
      </c>
      <c r="K271" s="48">
        <v>1.9</v>
      </c>
      <c r="L271" s="48">
        <v>12.9</v>
      </c>
      <c r="M271" s="48">
        <v>19.266666666666666</v>
      </c>
      <c r="N271" s="48">
        <v>88.6</v>
      </c>
      <c r="O271" s="48">
        <v>19.923662648552682</v>
      </c>
      <c r="Q271" s="13">
        <f t="shared" si="26"/>
        <v>1.9</v>
      </c>
      <c r="R271" s="13">
        <f t="shared" si="27"/>
        <v>13</v>
      </c>
      <c r="S271" s="13">
        <f t="shared" si="28"/>
        <v>19</v>
      </c>
      <c r="T271" s="13">
        <f t="shared" si="29"/>
        <v>89</v>
      </c>
      <c r="U271" s="12">
        <f t="shared" si="30"/>
        <v>20</v>
      </c>
    </row>
    <row r="272" spans="1:21" x14ac:dyDescent="0.2">
      <c r="A272" s="43" t="s">
        <v>228</v>
      </c>
      <c r="B272" s="19" t="s">
        <v>58</v>
      </c>
      <c r="C272" s="19" t="s">
        <v>72</v>
      </c>
      <c r="D272" s="43" t="s">
        <v>301</v>
      </c>
      <c r="E272" s="20" t="s">
        <v>199</v>
      </c>
      <c r="F272" s="20" t="s">
        <v>429</v>
      </c>
      <c r="G272" s="132">
        <v>15</v>
      </c>
      <c r="H272" s="42" t="s">
        <v>230</v>
      </c>
      <c r="I272" s="133">
        <v>17</v>
      </c>
      <c r="J272" s="43">
        <v>88.235294117647058</v>
      </c>
      <c r="K272" s="48">
        <v>1.5</v>
      </c>
      <c r="L272" s="48">
        <v>4.7</v>
      </c>
      <c r="M272" s="48">
        <v>5.5066666666666668</v>
      </c>
      <c r="N272" s="48">
        <v>11.7</v>
      </c>
      <c r="O272" s="48">
        <v>3.1296888632821602</v>
      </c>
      <c r="Q272" s="13">
        <f t="shared" si="26"/>
        <v>1.5</v>
      </c>
      <c r="R272" s="13">
        <f t="shared" si="27"/>
        <v>4.7</v>
      </c>
      <c r="S272" s="13">
        <f t="shared" si="28"/>
        <v>5.5</v>
      </c>
      <c r="T272" s="13">
        <f t="shared" si="29"/>
        <v>12</v>
      </c>
      <c r="U272" s="12">
        <f t="shared" si="30"/>
        <v>3.1</v>
      </c>
    </row>
    <row r="273" spans="1:21" x14ac:dyDescent="0.2">
      <c r="A273" s="43" t="s">
        <v>228</v>
      </c>
      <c r="B273" s="19" t="s">
        <v>58</v>
      </c>
      <c r="C273" s="19" t="s">
        <v>72</v>
      </c>
      <c r="D273" s="43" t="s">
        <v>301</v>
      </c>
      <c r="E273" s="20" t="s">
        <v>199</v>
      </c>
      <c r="F273" s="20" t="s">
        <v>427</v>
      </c>
      <c r="G273" s="132">
        <v>16</v>
      </c>
      <c r="H273" s="42" t="s">
        <v>230</v>
      </c>
      <c r="I273" s="133">
        <v>19</v>
      </c>
      <c r="J273" s="43">
        <v>84.21052631578948</v>
      </c>
      <c r="K273" s="48">
        <v>1.4</v>
      </c>
      <c r="L273" s="48">
        <v>3.85</v>
      </c>
      <c r="M273" s="48">
        <v>4.4625000000000004</v>
      </c>
      <c r="N273" s="48">
        <v>11</v>
      </c>
      <c r="O273" s="48">
        <v>2.8572422601755934</v>
      </c>
      <c r="Q273" s="13">
        <f t="shared" si="26"/>
        <v>1.4</v>
      </c>
      <c r="R273" s="13">
        <f t="shared" si="27"/>
        <v>3.9</v>
      </c>
      <c r="S273" s="13">
        <f t="shared" si="28"/>
        <v>4.5</v>
      </c>
      <c r="T273" s="13">
        <f t="shared" si="29"/>
        <v>11</v>
      </c>
      <c r="U273" s="12">
        <f t="shared" si="30"/>
        <v>2.9</v>
      </c>
    </row>
    <row r="274" spans="1:21" x14ac:dyDescent="0.2">
      <c r="A274" s="43" t="s">
        <v>228</v>
      </c>
      <c r="B274" s="19" t="s">
        <v>58</v>
      </c>
      <c r="C274" s="19" t="s">
        <v>72</v>
      </c>
      <c r="D274" s="43" t="s">
        <v>301</v>
      </c>
      <c r="E274" s="20" t="s">
        <v>199</v>
      </c>
      <c r="F274" s="20" t="s">
        <v>430</v>
      </c>
      <c r="G274" s="132">
        <v>13</v>
      </c>
      <c r="H274" s="42" t="s">
        <v>230</v>
      </c>
      <c r="I274" s="133">
        <v>14</v>
      </c>
      <c r="J274" s="43">
        <v>92.857142857142861</v>
      </c>
      <c r="K274" s="48">
        <v>3.1</v>
      </c>
      <c r="L274" s="48">
        <v>8.1</v>
      </c>
      <c r="M274" s="48">
        <v>15.323076952384616</v>
      </c>
      <c r="N274" s="48">
        <v>94.4</v>
      </c>
      <c r="O274" s="48">
        <v>24.351870355127232</v>
      </c>
      <c r="Q274" s="13">
        <f t="shared" si="26"/>
        <v>3.1</v>
      </c>
      <c r="R274" s="13">
        <f t="shared" si="27"/>
        <v>8.1</v>
      </c>
      <c r="S274" s="13">
        <f t="shared" si="28"/>
        <v>15</v>
      </c>
      <c r="T274" s="13">
        <f t="shared" si="29"/>
        <v>94</v>
      </c>
      <c r="U274" s="12">
        <f t="shared" si="30"/>
        <v>24</v>
      </c>
    </row>
    <row r="275" spans="1:21" x14ac:dyDescent="0.2">
      <c r="A275" s="43" t="s">
        <v>228</v>
      </c>
      <c r="B275" s="19" t="s">
        <v>58</v>
      </c>
      <c r="C275" s="19" t="s">
        <v>72</v>
      </c>
      <c r="D275" s="43" t="s">
        <v>301</v>
      </c>
      <c r="E275" s="20" t="s">
        <v>199</v>
      </c>
      <c r="F275" s="20" t="s">
        <v>431</v>
      </c>
      <c r="G275" s="132">
        <v>5</v>
      </c>
      <c r="H275" s="42" t="s">
        <v>230</v>
      </c>
      <c r="I275" s="133">
        <v>6</v>
      </c>
      <c r="J275" s="43">
        <v>83.333333333333329</v>
      </c>
      <c r="K275" s="48">
        <v>1.8</v>
      </c>
      <c r="L275" s="48">
        <v>3.7</v>
      </c>
      <c r="M275" s="48">
        <v>6.68</v>
      </c>
      <c r="N275" s="48">
        <v>15.9</v>
      </c>
      <c r="O275" s="48">
        <v>5.9818057474311219</v>
      </c>
      <c r="Q275" s="13">
        <f t="shared" si="26"/>
        <v>1.8</v>
      </c>
      <c r="R275" s="13">
        <f t="shared" si="27"/>
        <v>3.7</v>
      </c>
      <c r="S275" s="13">
        <f t="shared" si="28"/>
        <v>6.7</v>
      </c>
      <c r="T275" s="13">
        <f t="shared" si="29"/>
        <v>16</v>
      </c>
      <c r="U275" s="12">
        <f t="shared" si="30"/>
        <v>6</v>
      </c>
    </row>
    <row r="276" spans="1:21" x14ac:dyDescent="0.2">
      <c r="A276" s="43" t="s">
        <v>228</v>
      </c>
      <c r="B276" s="19" t="s">
        <v>58</v>
      </c>
      <c r="C276" s="19" t="s">
        <v>73</v>
      </c>
      <c r="D276" s="43" t="s">
        <v>302</v>
      </c>
      <c r="E276" s="20" t="s">
        <v>199</v>
      </c>
      <c r="F276" s="20" t="s">
        <v>426</v>
      </c>
      <c r="G276" s="132">
        <v>20</v>
      </c>
      <c r="H276" s="42" t="s">
        <v>230</v>
      </c>
      <c r="I276" s="133">
        <v>21</v>
      </c>
      <c r="J276" s="43">
        <v>95.238095238095241</v>
      </c>
      <c r="K276" s="48">
        <v>1.8</v>
      </c>
      <c r="L276" s="48">
        <v>11.95</v>
      </c>
      <c r="M276" s="48">
        <v>20.395</v>
      </c>
      <c r="N276" s="48">
        <v>94.4</v>
      </c>
      <c r="O276" s="48">
        <v>22.154967958973852</v>
      </c>
      <c r="Q276" s="13">
        <f t="shared" si="26"/>
        <v>1.8</v>
      </c>
      <c r="R276" s="13">
        <f t="shared" si="27"/>
        <v>12</v>
      </c>
      <c r="S276" s="13">
        <f t="shared" si="28"/>
        <v>20</v>
      </c>
      <c r="T276" s="13">
        <f t="shared" si="29"/>
        <v>94</v>
      </c>
      <c r="U276" s="12">
        <f t="shared" si="30"/>
        <v>22</v>
      </c>
    </row>
    <row r="277" spans="1:21" x14ac:dyDescent="0.2">
      <c r="A277" s="43" t="s">
        <v>228</v>
      </c>
      <c r="B277" s="19" t="s">
        <v>58</v>
      </c>
      <c r="C277" s="19" t="s">
        <v>73</v>
      </c>
      <c r="D277" s="43" t="s">
        <v>302</v>
      </c>
      <c r="E277" s="20" t="s">
        <v>199</v>
      </c>
      <c r="F277" s="20" t="s">
        <v>429</v>
      </c>
      <c r="G277" s="132">
        <v>15</v>
      </c>
      <c r="H277" s="42" t="s">
        <v>230</v>
      </c>
      <c r="I277" s="133">
        <v>17</v>
      </c>
      <c r="J277" s="43">
        <v>88.235294117647058</v>
      </c>
      <c r="K277" s="48">
        <v>2</v>
      </c>
      <c r="L277" s="48">
        <v>4.4000000000000004</v>
      </c>
      <c r="M277" s="48">
        <v>4.706666666666667</v>
      </c>
      <c r="N277" s="48">
        <v>10.6</v>
      </c>
      <c r="O277" s="48">
        <v>2.4569047503680221</v>
      </c>
      <c r="Q277" s="13">
        <f t="shared" si="26"/>
        <v>2</v>
      </c>
      <c r="R277" s="13">
        <f t="shared" si="27"/>
        <v>4.4000000000000004</v>
      </c>
      <c r="S277" s="13">
        <f t="shared" si="28"/>
        <v>4.7</v>
      </c>
      <c r="T277" s="13">
        <f t="shared" si="29"/>
        <v>11</v>
      </c>
      <c r="U277" s="12">
        <f t="shared" si="30"/>
        <v>2.5</v>
      </c>
    </row>
    <row r="278" spans="1:21" x14ac:dyDescent="0.2">
      <c r="A278" s="43" t="s">
        <v>228</v>
      </c>
      <c r="B278" s="19" t="s">
        <v>58</v>
      </c>
      <c r="C278" s="19" t="s">
        <v>73</v>
      </c>
      <c r="D278" s="43" t="s">
        <v>302</v>
      </c>
      <c r="E278" s="20" t="s">
        <v>199</v>
      </c>
      <c r="F278" s="20" t="s">
        <v>427</v>
      </c>
      <c r="G278" s="132">
        <v>16</v>
      </c>
      <c r="H278" s="42" t="s">
        <v>230</v>
      </c>
      <c r="I278" s="133">
        <v>19</v>
      </c>
      <c r="J278" s="43">
        <v>84.21052631578948</v>
      </c>
      <c r="K278" s="48">
        <v>1.7</v>
      </c>
      <c r="L278" s="48">
        <v>3.6500000000000004</v>
      </c>
      <c r="M278" s="48">
        <v>5.5062499999999996</v>
      </c>
      <c r="N278" s="48">
        <v>20.6</v>
      </c>
      <c r="O278" s="48">
        <v>5.1215191431188982</v>
      </c>
      <c r="Q278" s="13">
        <f t="shared" si="26"/>
        <v>1.7</v>
      </c>
      <c r="R278" s="13">
        <f t="shared" si="27"/>
        <v>3.7</v>
      </c>
      <c r="S278" s="13">
        <f t="shared" si="28"/>
        <v>5.5</v>
      </c>
      <c r="T278" s="13">
        <f t="shared" si="29"/>
        <v>21</v>
      </c>
      <c r="U278" s="12">
        <f t="shared" si="30"/>
        <v>5.0999999999999996</v>
      </c>
    </row>
    <row r="279" spans="1:21" x14ac:dyDescent="0.2">
      <c r="A279" s="43" t="s">
        <v>228</v>
      </c>
      <c r="B279" s="19" t="s">
        <v>58</v>
      </c>
      <c r="C279" s="19" t="s">
        <v>73</v>
      </c>
      <c r="D279" s="43" t="s">
        <v>302</v>
      </c>
      <c r="E279" s="20" t="s">
        <v>199</v>
      </c>
      <c r="F279" s="20" t="s">
        <v>430</v>
      </c>
      <c r="G279" s="132">
        <v>14</v>
      </c>
      <c r="H279" s="42" t="s">
        <v>230</v>
      </c>
      <c r="I279" s="133">
        <v>14</v>
      </c>
      <c r="J279" s="43">
        <v>100</v>
      </c>
      <c r="K279" s="48">
        <v>2.9</v>
      </c>
      <c r="L279" s="48">
        <v>9.1999999999999993</v>
      </c>
      <c r="M279" s="48">
        <v>19.685714258499999</v>
      </c>
      <c r="N279" s="48">
        <v>144.69999999999999</v>
      </c>
      <c r="O279" s="48">
        <v>36.616785924564347</v>
      </c>
      <c r="Q279" s="13">
        <f t="shared" si="26"/>
        <v>2.9</v>
      </c>
      <c r="R279" s="13">
        <f t="shared" si="27"/>
        <v>9.1999999999999993</v>
      </c>
      <c r="S279" s="13">
        <f t="shared" si="28"/>
        <v>20</v>
      </c>
      <c r="T279" s="13">
        <f t="shared" si="29"/>
        <v>140</v>
      </c>
      <c r="U279" s="12">
        <f t="shared" si="30"/>
        <v>37</v>
      </c>
    </row>
    <row r="280" spans="1:21" x14ac:dyDescent="0.2">
      <c r="A280" s="43" t="s">
        <v>228</v>
      </c>
      <c r="B280" s="19" t="s">
        <v>58</v>
      </c>
      <c r="C280" s="19" t="s">
        <v>73</v>
      </c>
      <c r="D280" s="43" t="s">
        <v>302</v>
      </c>
      <c r="E280" s="20" t="s">
        <v>199</v>
      </c>
      <c r="F280" s="20" t="s">
        <v>431</v>
      </c>
      <c r="G280" s="132">
        <v>5</v>
      </c>
      <c r="H280" s="42" t="s">
        <v>230</v>
      </c>
      <c r="I280" s="133">
        <v>6</v>
      </c>
      <c r="J280" s="43">
        <v>83.333333333333329</v>
      </c>
      <c r="K280" s="48">
        <v>1.4</v>
      </c>
      <c r="L280" s="48">
        <v>4.5999999999999996</v>
      </c>
      <c r="M280" s="48">
        <v>10.06</v>
      </c>
      <c r="N280" s="48">
        <v>26.8</v>
      </c>
      <c r="O280" s="48">
        <v>10.457915662310535</v>
      </c>
      <c r="Q280" s="13">
        <f t="shared" si="26"/>
        <v>1.4</v>
      </c>
      <c r="R280" s="13">
        <f t="shared" si="27"/>
        <v>4.5999999999999996</v>
      </c>
      <c r="S280" s="13">
        <f t="shared" si="28"/>
        <v>10</v>
      </c>
      <c r="T280" s="13">
        <f t="shared" si="29"/>
        <v>27</v>
      </c>
      <c r="U280" s="12">
        <f t="shared" si="30"/>
        <v>10</v>
      </c>
    </row>
    <row r="281" spans="1:21" x14ac:dyDescent="0.2">
      <c r="A281" s="43" t="s">
        <v>228</v>
      </c>
      <c r="B281" s="19" t="s">
        <v>58</v>
      </c>
      <c r="C281" s="19" t="s">
        <v>74</v>
      </c>
      <c r="D281" s="43" t="s">
        <v>303</v>
      </c>
      <c r="E281" s="20" t="s">
        <v>199</v>
      </c>
      <c r="F281" s="20" t="s">
        <v>426</v>
      </c>
      <c r="G281" s="132">
        <v>21</v>
      </c>
      <c r="H281" s="42" t="s">
        <v>230</v>
      </c>
      <c r="I281" s="133">
        <v>21</v>
      </c>
      <c r="J281" s="43">
        <v>100</v>
      </c>
      <c r="K281" s="48">
        <v>1.7</v>
      </c>
      <c r="L281" s="48">
        <v>19.899999999999999</v>
      </c>
      <c r="M281" s="48">
        <v>35.438095238095237</v>
      </c>
      <c r="N281" s="48">
        <v>161.6</v>
      </c>
      <c r="O281" s="48">
        <v>38.994851919073575</v>
      </c>
      <c r="Q281" s="13">
        <f t="shared" si="26"/>
        <v>1.7</v>
      </c>
      <c r="R281" s="13">
        <f t="shared" si="27"/>
        <v>20</v>
      </c>
      <c r="S281" s="13">
        <f t="shared" si="28"/>
        <v>35</v>
      </c>
      <c r="T281" s="13">
        <f t="shared" si="29"/>
        <v>160</v>
      </c>
      <c r="U281" s="12">
        <f t="shared" si="30"/>
        <v>39</v>
      </c>
    </row>
    <row r="282" spans="1:21" x14ac:dyDescent="0.2">
      <c r="A282" s="43" t="s">
        <v>228</v>
      </c>
      <c r="B282" s="19" t="s">
        <v>58</v>
      </c>
      <c r="C282" s="19" t="s">
        <v>74</v>
      </c>
      <c r="D282" s="43" t="s">
        <v>303</v>
      </c>
      <c r="E282" s="20" t="s">
        <v>199</v>
      </c>
      <c r="F282" s="20" t="s">
        <v>429</v>
      </c>
      <c r="G282" s="132">
        <v>16</v>
      </c>
      <c r="H282" s="42" t="s">
        <v>230</v>
      </c>
      <c r="I282" s="133">
        <v>17</v>
      </c>
      <c r="J282" s="43">
        <v>94.117647058823536</v>
      </c>
      <c r="K282" s="48">
        <v>2.6</v>
      </c>
      <c r="L282" s="48">
        <v>6.5</v>
      </c>
      <c r="M282" s="48">
        <v>8.375</v>
      </c>
      <c r="N282" s="48">
        <v>19.600000000000001</v>
      </c>
      <c r="O282" s="48">
        <v>4.8043730080001081</v>
      </c>
      <c r="Q282" s="13">
        <f t="shared" si="26"/>
        <v>2.6</v>
      </c>
      <c r="R282" s="13">
        <f t="shared" si="27"/>
        <v>6.5</v>
      </c>
      <c r="S282" s="13">
        <f t="shared" si="28"/>
        <v>8.4</v>
      </c>
      <c r="T282" s="13">
        <f t="shared" si="29"/>
        <v>20</v>
      </c>
      <c r="U282" s="12">
        <f t="shared" si="30"/>
        <v>4.8</v>
      </c>
    </row>
    <row r="283" spans="1:21" x14ac:dyDescent="0.2">
      <c r="A283" s="43" t="s">
        <v>228</v>
      </c>
      <c r="B283" s="19" t="s">
        <v>58</v>
      </c>
      <c r="C283" s="19" t="s">
        <v>74</v>
      </c>
      <c r="D283" s="43" t="s">
        <v>303</v>
      </c>
      <c r="E283" s="20" t="s">
        <v>199</v>
      </c>
      <c r="F283" s="20" t="s">
        <v>427</v>
      </c>
      <c r="G283" s="132">
        <v>19</v>
      </c>
      <c r="H283" s="42" t="s">
        <v>230</v>
      </c>
      <c r="I283" s="133">
        <v>19</v>
      </c>
      <c r="J283" s="43">
        <v>100</v>
      </c>
      <c r="K283" s="48">
        <v>1.1000000000000001</v>
      </c>
      <c r="L283" s="48">
        <v>5.2</v>
      </c>
      <c r="M283" s="48">
        <v>6.5315789473684207</v>
      </c>
      <c r="N283" s="48">
        <v>17.7</v>
      </c>
      <c r="O283" s="48">
        <v>4.5712935965871662</v>
      </c>
      <c r="Q283" s="13">
        <f t="shared" si="26"/>
        <v>1.1000000000000001</v>
      </c>
      <c r="R283" s="13">
        <f t="shared" si="27"/>
        <v>5.2</v>
      </c>
      <c r="S283" s="13">
        <f t="shared" si="28"/>
        <v>6.5</v>
      </c>
      <c r="T283" s="13">
        <f t="shared" si="29"/>
        <v>18</v>
      </c>
      <c r="U283" s="12">
        <f t="shared" si="30"/>
        <v>4.5999999999999996</v>
      </c>
    </row>
    <row r="284" spans="1:21" x14ac:dyDescent="0.2">
      <c r="A284" s="43" t="s">
        <v>228</v>
      </c>
      <c r="B284" s="19" t="s">
        <v>58</v>
      </c>
      <c r="C284" s="19" t="s">
        <v>74</v>
      </c>
      <c r="D284" s="43" t="s">
        <v>303</v>
      </c>
      <c r="E284" s="20" t="s">
        <v>199</v>
      </c>
      <c r="F284" s="20" t="s">
        <v>430</v>
      </c>
      <c r="G284" s="132">
        <v>14</v>
      </c>
      <c r="H284" s="42" t="s">
        <v>230</v>
      </c>
      <c r="I284" s="133">
        <v>14</v>
      </c>
      <c r="J284" s="43">
        <v>100</v>
      </c>
      <c r="K284" s="48">
        <v>3.6</v>
      </c>
      <c r="L284" s="48">
        <v>11.55</v>
      </c>
      <c r="M284" s="48">
        <v>28.60714282992857</v>
      </c>
      <c r="N284" s="48">
        <v>233.5</v>
      </c>
      <c r="O284" s="48">
        <v>59.498874777286026</v>
      </c>
      <c r="Q284" s="13">
        <f t="shared" si="26"/>
        <v>3.6</v>
      </c>
      <c r="R284" s="13">
        <f t="shared" si="27"/>
        <v>12</v>
      </c>
      <c r="S284" s="13">
        <f t="shared" si="28"/>
        <v>29</v>
      </c>
      <c r="T284" s="13">
        <f t="shared" si="29"/>
        <v>230</v>
      </c>
      <c r="U284" s="12">
        <f t="shared" si="30"/>
        <v>59</v>
      </c>
    </row>
    <row r="285" spans="1:21" x14ac:dyDescent="0.2">
      <c r="A285" s="43" t="s">
        <v>228</v>
      </c>
      <c r="B285" s="19" t="s">
        <v>58</v>
      </c>
      <c r="C285" s="19" t="s">
        <v>74</v>
      </c>
      <c r="D285" s="43" t="s">
        <v>303</v>
      </c>
      <c r="E285" s="20" t="s">
        <v>199</v>
      </c>
      <c r="F285" s="20" t="s">
        <v>431</v>
      </c>
      <c r="G285" s="132">
        <v>5</v>
      </c>
      <c r="H285" s="42" t="s">
        <v>230</v>
      </c>
      <c r="I285" s="133">
        <v>6</v>
      </c>
      <c r="J285" s="43">
        <v>83.333333333333329</v>
      </c>
      <c r="K285" s="48">
        <v>2.1</v>
      </c>
      <c r="L285" s="48">
        <v>4.0999999999999996</v>
      </c>
      <c r="M285" s="48">
        <v>13.5</v>
      </c>
      <c r="N285" s="48">
        <v>39.9</v>
      </c>
      <c r="O285" s="48">
        <v>15.995624401691858</v>
      </c>
      <c r="Q285" s="13">
        <f t="shared" si="26"/>
        <v>2.1</v>
      </c>
      <c r="R285" s="13">
        <f t="shared" si="27"/>
        <v>4.0999999999999996</v>
      </c>
      <c r="S285" s="13">
        <f t="shared" si="28"/>
        <v>14</v>
      </c>
      <c r="T285" s="13">
        <f t="shared" si="29"/>
        <v>40</v>
      </c>
      <c r="U285" s="12">
        <f t="shared" si="30"/>
        <v>16</v>
      </c>
    </row>
    <row r="286" spans="1:21" x14ac:dyDescent="0.2">
      <c r="A286" s="43" t="s">
        <v>228</v>
      </c>
      <c r="B286" s="19" t="s">
        <v>58</v>
      </c>
      <c r="C286" s="19" t="s">
        <v>75</v>
      </c>
      <c r="D286" s="43" t="s">
        <v>304</v>
      </c>
      <c r="E286" s="20" t="s">
        <v>199</v>
      </c>
      <c r="F286" s="20" t="s">
        <v>426</v>
      </c>
      <c r="G286" s="132">
        <v>12</v>
      </c>
      <c r="H286" s="42" t="s">
        <v>230</v>
      </c>
      <c r="I286" s="133">
        <v>21</v>
      </c>
      <c r="J286" s="43">
        <v>57.142857142857146</v>
      </c>
      <c r="K286" s="48">
        <v>1.4</v>
      </c>
      <c r="L286" s="48">
        <v>3.1500000000000004</v>
      </c>
      <c r="M286" s="48">
        <v>5.3916666666666666</v>
      </c>
      <c r="N286" s="48">
        <v>17.8</v>
      </c>
      <c r="O286" s="48">
        <v>4.9238673516829934</v>
      </c>
      <c r="Q286" s="13">
        <f t="shared" si="26"/>
        <v>1.4</v>
      </c>
      <c r="R286" s="13">
        <f t="shared" si="27"/>
        <v>3.2</v>
      </c>
      <c r="S286" s="13">
        <f t="shared" si="28"/>
        <v>5.4</v>
      </c>
      <c r="T286" s="13">
        <f t="shared" si="29"/>
        <v>18</v>
      </c>
      <c r="U286" s="12">
        <f t="shared" si="30"/>
        <v>4.9000000000000004</v>
      </c>
    </row>
    <row r="287" spans="1:21" x14ac:dyDescent="0.2">
      <c r="A287" s="43" t="s">
        <v>228</v>
      </c>
      <c r="B287" s="19" t="s">
        <v>58</v>
      </c>
      <c r="C287" s="19" t="s">
        <v>75</v>
      </c>
      <c r="D287" s="43" t="s">
        <v>304</v>
      </c>
      <c r="E287" s="20" t="s">
        <v>199</v>
      </c>
      <c r="F287" s="20" t="s">
        <v>429</v>
      </c>
      <c r="G287" s="132">
        <v>1</v>
      </c>
      <c r="H287" s="42" t="s">
        <v>230</v>
      </c>
      <c r="I287" s="133">
        <v>17</v>
      </c>
      <c r="J287" s="43">
        <v>5.882352941176471</v>
      </c>
      <c r="K287" s="48">
        <v>2.4</v>
      </c>
      <c r="L287" s="48">
        <v>2.4</v>
      </c>
      <c r="M287" s="48">
        <v>2.4</v>
      </c>
      <c r="N287" s="48">
        <v>2.4</v>
      </c>
      <c r="O287" s="48" t="s">
        <v>241</v>
      </c>
      <c r="Q287" s="13">
        <f t="shared" si="26"/>
        <v>2.4</v>
      </c>
      <c r="R287" s="13">
        <f t="shared" si="27"/>
        <v>2.4</v>
      </c>
      <c r="S287" s="13">
        <f t="shared" si="28"/>
        <v>2.4</v>
      </c>
      <c r="T287" s="13">
        <f t="shared" si="29"/>
        <v>2.4</v>
      </c>
      <c r="U287" s="12" t="str">
        <f t="shared" si="30"/>
        <v>ND</v>
      </c>
    </row>
    <row r="288" spans="1:21" x14ac:dyDescent="0.2">
      <c r="A288" s="43" t="s">
        <v>228</v>
      </c>
      <c r="B288" s="19" t="s">
        <v>58</v>
      </c>
      <c r="C288" s="19" t="s">
        <v>75</v>
      </c>
      <c r="D288" s="43" t="s">
        <v>304</v>
      </c>
      <c r="E288" s="20" t="s">
        <v>199</v>
      </c>
      <c r="F288" s="20" t="s">
        <v>427</v>
      </c>
      <c r="G288" s="132">
        <v>3</v>
      </c>
      <c r="H288" s="42" t="s">
        <v>230</v>
      </c>
      <c r="I288" s="133">
        <v>19</v>
      </c>
      <c r="J288" s="43">
        <v>15.789473684210526</v>
      </c>
      <c r="K288" s="48">
        <v>1.2</v>
      </c>
      <c r="L288" s="48">
        <v>2.5</v>
      </c>
      <c r="M288" s="48">
        <v>2.2666666666666666</v>
      </c>
      <c r="N288" s="48">
        <v>3.1</v>
      </c>
      <c r="O288" s="48">
        <v>0.97125348562223113</v>
      </c>
      <c r="Q288" s="13">
        <f t="shared" si="26"/>
        <v>1.2</v>
      </c>
      <c r="R288" s="13">
        <f t="shared" si="27"/>
        <v>2.5</v>
      </c>
      <c r="S288" s="13">
        <f t="shared" si="28"/>
        <v>2.2999999999999998</v>
      </c>
      <c r="T288" s="13">
        <f t="shared" si="29"/>
        <v>3.1</v>
      </c>
      <c r="U288" s="12">
        <f t="shared" si="30"/>
        <v>0.97</v>
      </c>
    </row>
    <row r="289" spans="1:21" x14ac:dyDescent="0.2">
      <c r="A289" s="43" t="s">
        <v>228</v>
      </c>
      <c r="B289" s="19" t="s">
        <v>58</v>
      </c>
      <c r="C289" s="19" t="s">
        <v>75</v>
      </c>
      <c r="D289" s="43" t="s">
        <v>304</v>
      </c>
      <c r="E289" s="20" t="s">
        <v>199</v>
      </c>
      <c r="F289" s="20" t="s">
        <v>430</v>
      </c>
      <c r="G289" s="132">
        <v>5</v>
      </c>
      <c r="H289" s="42" t="s">
        <v>230</v>
      </c>
      <c r="I289" s="133">
        <v>14</v>
      </c>
      <c r="J289" s="43">
        <v>35.714285714285715</v>
      </c>
      <c r="K289" s="48">
        <v>2.6</v>
      </c>
      <c r="L289" s="48">
        <v>3.7</v>
      </c>
      <c r="M289" s="48">
        <v>7.6</v>
      </c>
      <c r="N289" s="48">
        <v>23.9</v>
      </c>
      <c r="O289" s="48">
        <v>9.1378334412485316</v>
      </c>
      <c r="Q289" s="13">
        <f t="shared" si="26"/>
        <v>2.6</v>
      </c>
      <c r="R289" s="13">
        <f t="shared" si="27"/>
        <v>3.7</v>
      </c>
      <c r="S289" s="13">
        <f t="shared" si="28"/>
        <v>7.6</v>
      </c>
      <c r="T289" s="13">
        <f t="shared" si="29"/>
        <v>24</v>
      </c>
      <c r="U289" s="12">
        <f t="shared" si="30"/>
        <v>9.1</v>
      </c>
    </row>
    <row r="290" spans="1:21" x14ac:dyDescent="0.2">
      <c r="A290" s="43" t="s">
        <v>228</v>
      </c>
      <c r="B290" s="19" t="s">
        <v>58</v>
      </c>
      <c r="C290" s="19" t="s">
        <v>75</v>
      </c>
      <c r="D290" s="43" t="s">
        <v>304</v>
      </c>
      <c r="E290" s="20" t="s">
        <v>199</v>
      </c>
      <c r="F290" s="20" t="s">
        <v>431</v>
      </c>
      <c r="G290" s="132">
        <v>1</v>
      </c>
      <c r="H290" s="42" t="s">
        <v>230</v>
      </c>
      <c r="I290" s="133">
        <v>6</v>
      </c>
      <c r="J290" s="43">
        <v>16.666666666666668</v>
      </c>
      <c r="K290" s="48">
        <v>3.6</v>
      </c>
      <c r="L290" s="48">
        <v>3.6</v>
      </c>
      <c r="M290" s="48">
        <v>3.6</v>
      </c>
      <c r="N290" s="48">
        <v>3.6</v>
      </c>
      <c r="O290" s="48" t="s">
        <v>241</v>
      </c>
      <c r="Q290" s="13">
        <f t="shared" si="26"/>
        <v>3.6</v>
      </c>
      <c r="R290" s="13">
        <f t="shared" si="27"/>
        <v>3.6</v>
      </c>
      <c r="S290" s="13">
        <f t="shared" si="28"/>
        <v>3.6</v>
      </c>
      <c r="T290" s="13">
        <f t="shared" si="29"/>
        <v>3.6</v>
      </c>
      <c r="U290" s="12" t="str">
        <f t="shared" si="30"/>
        <v>ND</v>
      </c>
    </row>
    <row r="291" spans="1:21" x14ac:dyDescent="0.2">
      <c r="A291" s="43" t="s">
        <v>228</v>
      </c>
      <c r="B291" s="19" t="s">
        <v>58</v>
      </c>
      <c r="C291" s="19" t="s">
        <v>76</v>
      </c>
      <c r="D291" s="43" t="s">
        <v>305</v>
      </c>
      <c r="E291" s="20" t="s">
        <v>199</v>
      </c>
      <c r="F291" s="20" t="s">
        <v>426</v>
      </c>
      <c r="G291" s="132">
        <v>15</v>
      </c>
      <c r="H291" s="42" t="s">
        <v>230</v>
      </c>
      <c r="I291" s="133">
        <v>21</v>
      </c>
      <c r="J291" s="43">
        <v>71.428571428571431</v>
      </c>
      <c r="K291" s="48">
        <v>1.3</v>
      </c>
      <c r="L291" s="48">
        <v>2.2999999999999998</v>
      </c>
      <c r="M291" s="48">
        <v>3.1333333333333333</v>
      </c>
      <c r="N291" s="48">
        <v>12.9</v>
      </c>
      <c r="O291" s="48">
        <v>2.8047578623950176</v>
      </c>
      <c r="Q291" s="13">
        <f t="shared" si="26"/>
        <v>1.3</v>
      </c>
      <c r="R291" s="13">
        <f t="shared" si="27"/>
        <v>2.2999999999999998</v>
      </c>
      <c r="S291" s="13">
        <f t="shared" si="28"/>
        <v>3.1</v>
      </c>
      <c r="T291" s="13">
        <f t="shared" si="29"/>
        <v>13</v>
      </c>
      <c r="U291" s="12">
        <f t="shared" si="30"/>
        <v>2.8</v>
      </c>
    </row>
    <row r="292" spans="1:21" x14ac:dyDescent="0.2">
      <c r="A292" s="43" t="s">
        <v>228</v>
      </c>
      <c r="B292" s="19" t="s">
        <v>58</v>
      </c>
      <c r="C292" s="19" t="s">
        <v>76</v>
      </c>
      <c r="D292" s="43" t="s">
        <v>305</v>
      </c>
      <c r="E292" s="20" t="s">
        <v>199</v>
      </c>
      <c r="F292" s="20" t="s">
        <v>429</v>
      </c>
      <c r="G292" s="132">
        <v>6</v>
      </c>
      <c r="H292" s="42" t="s">
        <v>230</v>
      </c>
      <c r="I292" s="133">
        <v>17</v>
      </c>
      <c r="J292" s="43">
        <v>35.294117647058826</v>
      </c>
      <c r="K292" s="48">
        <v>1</v>
      </c>
      <c r="L292" s="48">
        <v>1.45</v>
      </c>
      <c r="M292" s="48">
        <v>1.3833333333333333</v>
      </c>
      <c r="N292" s="48">
        <v>1.7</v>
      </c>
      <c r="O292" s="48">
        <v>0.24832774042918898</v>
      </c>
      <c r="Q292" s="13">
        <f t="shared" si="26"/>
        <v>1</v>
      </c>
      <c r="R292" s="13">
        <f t="shared" si="27"/>
        <v>1.5</v>
      </c>
      <c r="S292" s="13">
        <f t="shared" si="28"/>
        <v>1.4</v>
      </c>
      <c r="T292" s="13">
        <f t="shared" si="29"/>
        <v>1.7</v>
      </c>
      <c r="U292" s="12">
        <f t="shared" si="30"/>
        <v>0.25</v>
      </c>
    </row>
    <row r="293" spans="1:21" x14ac:dyDescent="0.2">
      <c r="A293" s="43" t="s">
        <v>228</v>
      </c>
      <c r="B293" s="19" t="s">
        <v>58</v>
      </c>
      <c r="C293" s="19" t="s">
        <v>76</v>
      </c>
      <c r="D293" s="43" t="s">
        <v>305</v>
      </c>
      <c r="E293" s="20" t="s">
        <v>199</v>
      </c>
      <c r="F293" s="20" t="s">
        <v>427</v>
      </c>
      <c r="G293" s="132">
        <v>10</v>
      </c>
      <c r="H293" s="42" t="s">
        <v>230</v>
      </c>
      <c r="I293" s="133">
        <v>19</v>
      </c>
      <c r="J293" s="43">
        <v>52.631578947368418</v>
      </c>
      <c r="K293" s="48">
        <v>1</v>
      </c>
      <c r="L293" s="48">
        <v>1.6</v>
      </c>
      <c r="M293" s="48">
        <v>1.67</v>
      </c>
      <c r="N293" s="48">
        <v>2.5</v>
      </c>
      <c r="O293" s="48">
        <v>0.49001133773731304</v>
      </c>
      <c r="Q293" s="13">
        <f t="shared" si="26"/>
        <v>1</v>
      </c>
      <c r="R293" s="13">
        <f t="shared" si="27"/>
        <v>1.6</v>
      </c>
      <c r="S293" s="13">
        <f t="shared" si="28"/>
        <v>1.7</v>
      </c>
      <c r="T293" s="13">
        <f t="shared" si="29"/>
        <v>2.5</v>
      </c>
      <c r="U293" s="12">
        <f t="shared" si="30"/>
        <v>0.49</v>
      </c>
    </row>
    <row r="294" spans="1:21" x14ac:dyDescent="0.2">
      <c r="A294" s="43" t="s">
        <v>228</v>
      </c>
      <c r="B294" s="19" t="s">
        <v>58</v>
      </c>
      <c r="C294" s="19" t="s">
        <v>76</v>
      </c>
      <c r="D294" s="43" t="s">
        <v>305</v>
      </c>
      <c r="E294" s="20" t="s">
        <v>199</v>
      </c>
      <c r="F294" s="20" t="s">
        <v>430</v>
      </c>
      <c r="G294" s="132">
        <v>12</v>
      </c>
      <c r="H294" s="42" t="s">
        <v>230</v>
      </c>
      <c r="I294" s="133">
        <v>14</v>
      </c>
      <c r="J294" s="43">
        <v>85.714285714285708</v>
      </c>
      <c r="K294" s="48">
        <v>1.4</v>
      </c>
      <c r="L294" s="48">
        <v>1.95</v>
      </c>
      <c r="M294" s="48">
        <v>2.4833333333333334</v>
      </c>
      <c r="N294" s="48">
        <v>9.1999999999999993</v>
      </c>
      <c r="O294" s="48">
        <v>2.1336410762881939</v>
      </c>
      <c r="Q294" s="13">
        <f t="shared" si="26"/>
        <v>1.4</v>
      </c>
      <c r="R294" s="13">
        <f t="shared" si="27"/>
        <v>2</v>
      </c>
      <c r="S294" s="13">
        <f t="shared" si="28"/>
        <v>2.5</v>
      </c>
      <c r="T294" s="13">
        <f t="shared" si="29"/>
        <v>9.1999999999999993</v>
      </c>
      <c r="U294" s="12">
        <f t="shared" si="30"/>
        <v>2.1</v>
      </c>
    </row>
    <row r="295" spans="1:21" x14ac:dyDescent="0.2">
      <c r="A295" s="43" t="s">
        <v>228</v>
      </c>
      <c r="B295" s="19" t="s">
        <v>58</v>
      </c>
      <c r="C295" s="19" t="s">
        <v>76</v>
      </c>
      <c r="D295" s="43" t="s">
        <v>305</v>
      </c>
      <c r="E295" s="20" t="s">
        <v>199</v>
      </c>
      <c r="F295" s="20" t="s">
        <v>431</v>
      </c>
      <c r="G295" s="132">
        <v>2</v>
      </c>
      <c r="H295" s="42" t="s">
        <v>230</v>
      </c>
      <c r="I295" s="133">
        <v>6</v>
      </c>
      <c r="J295" s="43">
        <v>33.333333333333336</v>
      </c>
      <c r="K295" s="48">
        <v>1.8</v>
      </c>
      <c r="L295" s="48">
        <v>2.1</v>
      </c>
      <c r="M295" s="48">
        <v>2.1</v>
      </c>
      <c r="N295" s="48">
        <v>2.4</v>
      </c>
      <c r="O295" s="48">
        <v>0.4242640687119284</v>
      </c>
      <c r="Q295" s="13">
        <f t="shared" si="26"/>
        <v>1.8</v>
      </c>
      <c r="R295" s="13">
        <f t="shared" si="27"/>
        <v>2.1</v>
      </c>
      <c r="S295" s="13">
        <f t="shared" si="28"/>
        <v>2.1</v>
      </c>
      <c r="T295" s="13">
        <f t="shared" si="29"/>
        <v>2.4</v>
      </c>
      <c r="U295" s="12">
        <f t="shared" si="30"/>
        <v>0.42</v>
      </c>
    </row>
    <row r="296" spans="1:21" x14ac:dyDescent="0.2">
      <c r="A296" s="43" t="s">
        <v>228</v>
      </c>
      <c r="B296" s="19" t="s">
        <v>58</v>
      </c>
      <c r="C296" s="19" t="s">
        <v>77</v>
      </c>
      <c r="D296" s="43" t="s">
        <v>306</v>
      </c>
      <c r="E296" s="20" t="s">
        <v>199</v>
      </c>
      <c r="F296" s="20" t="s">
        <v>426</v>
      </c>
      <c r="G296" s="132">
        <v>20</v>
      </c>
      <c r="H296" s="42" t="s">
        <v>230</v>
      </c>
      <c r="I296" s="133">
        <v>21</v>
      </c>
      <c r="J296" s="43">
        <v>95.238095238095241</v>
      </c>
      <c r="K296" s="48">
        <v>6.3</v>
      </c>
      <c r="L296" s="48">
        <v>36.200000000000003</v>
      </c>
      <c r="M296" s="48">
        <v>67.63</v>
      </c>
      <c r="N296" s="48">
        <v>362.3</v>
      </c>
      <c r="O296" s="48">
        <v>85.410335255290121</v>
      </c>
      <c r="Q296" s="13">
        <f t="shared" si="26"/>
        <v>6.3</v>
      </c>
      <c r="R296" s="13">
        <f t="shared" si="27"/>
        <v>36</v>
      </c>
      <c r="S296" s="13">
        <f t="shared" si="28"/>
        <v>68</v>
      </c>
      <c r="T296" s="13">
        <f t="shared" si="29"/>
        <v>360</v>
      </c>
      <c r="U296" s="12">
        <f t="shared" si="30"/>
        <v>85</v>
      </c>
    </row>
    <row r="297" spans="1:21" x14ac:dyDescent="0.2">
      <c r="A297" s="43" t="s">
        <v>228</v>
      </c>
      <c r="B297" s="19" t="s">
        <v>58</v>
      </c>
      <c r="C297" s="19" t="s">
        <v>77</v>
      </c>
      <c r="D297" s="43" t="s">
        <v>306</v>
      </c>
      <c r="E297" s="20" t="s">
        <v>199</v>
      </c>
      <c r="F297" s="20" t="s">
        <v>429</v>
      </c>
      <c r="G297" s="132">
        <v>17</v>
      </c>
      <c r="H297" s="42" t="s">
        <v>230</v>
      </c>
      <c r="I297" s="133">
        <v>17</v>
      </c>
      <c r="J297" s="43">
        <v>100</v>
      </c>
      <c r="K297" s="48">
        <v>1.2</v>
      </c>
      <c r="L297" s="48">
        <v>10.5</v>
      </c>
      <c r="M297" s="48">
        <v>12.835294117647059</v>
      </c>
      <c r="N297" s="48">
        <v>33.700000000000003</v>
      </c>
      <c r="O297" s="48">
        <v>8.8163159239326401</v>
      </c>
      <c r="Q297" s="13">
        <f t="shared" si="26"/>
        <v>1.2</v>
      </c>
      <c r="R297" s="13">
        <f t="shared" si="27"/>
        <v>11</v>
      </c>
      <c r="S297" s="13">
        <f t="shared" si="28"/>
        <v>13</v>
      </c>
      <c r="T297" s="13">
        <f t="shared" si="29"/>
        <v>34</v>
      </c>
      <c r="U297" s="12">
        <f t="shared" si="30"/>
        <v>8.8000000000000007</v>
      </c>
    </row>
    <row r="298" spans="1:21" x14ac:dyDescent="0.2">
      <c r="A298" s="43" t="s">
        <v>228</v>
      </c>
      <c r="B298" s="19" t="s">
        <v>58</v>
      </c>
      <c r="C298" s="19" t="s">
        <v>77</v>
      </c>
      <c r="D298" s="43" t="s">
        <v>306</v>
      </c>
      <c r="E298" s="20" t="s">
        <v>199</v>
      </c>
      <c r="F298" s="20" t="s">
        <v>427</v>
      </c>
      <c r="G298" s="132">
        <v>19</v>
      </c>
      <c r="H298" s="42" t="s">
        <v>230</v>
      </c>
      <c r="I298" s="133">
        <v>19</v>
      </c>
      <c r="J298" s="43">
        <v>100</v>
      </c>
      <c r="K298" s="48">
        <v>1.2</v>
      </c>
      <c r="L298" s="48">
        <v>9.1999999999999993</v>
      </c>
      <c r="M298" s="48">
        <v>11.563157894736841</v>
      </c>
      <c r="N298" s="48">
        <v>34.700000000000003</v>
      </c>
      <c r="O298" s="48">
        <v>9.0811899933822797</v>
      </c>
      <c r="Q298" s="13">
        <f t="shared" si="26"/>
        <v>1.2</v>
      </c>
      <c r="R298" s="13">
        <f t="shared" si="27"/>
        <v>9.1999999999999993</v>
      </c>
      <c r="S298" s="13">
        <f t="shared" si="28"/>
        <v>12</v>
      </c>
      <c r="T298" s="13">
        <f t="shared" si="29"/>
        <v>35</v>
      </c>
      <c r="U298" s="12">
        <f t="shared" si="30"/>
        <v>9.1</v>
      </c>
    </row>
    <row r="299" spans="1:21" x14ac:dyDescent="0.2">
      <c r="A299" s="43" t="s">
        <v>228</v>
      </c>
      <c r="B299" s="19" t="s">
        <v>58</v>
      </c>
      <c r="C299" s="19" t="s">
        <v>77</v>
      </c>
      <c r="D299" s="43" t="s">
        <v>306</v>
      </c>
      <c r="E299" s="20" t="s">
        <v>199</v>
      </c>
      <c r="F299" s="20" t="s">
        <v>430</v>
      </c>
      <c r="G299" s="132">
        <v>14</v>
      </c>
      <c r="H299" s="42" t="s">
        <v>230</v>
      </c>
      <c r="I299" s="133">
        <v>14</v>
      </c>
      <c r="J299" s="43">
        <v>100</v>
      </c>
      <c r="K299" s="48">
        <v>6</v>
      </c>
      <c r="L299" s="48">
        <v>17.950000000000003</v>
      </c>
      <c r="M299" s="48">
        <v>36.742857115642856</v>
      </c>
      <c r="N299" s="48">
        <v>267.39999999999998</v>
      </c>
      <c r="O299" s="48">
        <v>67.132930298201032</v>
      </c>
      <c r="Q299" s="13">
        <f t="shared" si="26"/>
        <v>6</v>
      </c>
      <c r="R299" s="13">
        <f t="shared" si="27"/>
        <v>18</v>
      </c>
      <c r="S299" s="13">
        <f t="shared" si="28"/>
        <v>37</v>
      </c>
      <c r="T299" s="13">
        <f t="shared" si="29"/>
        <v>270</v>
      </c>
      <c r="U299" s="12">
        <f t="shared" si="30"/>
        <v>67</v>
      </c>
    </row>
    <row r="300" spans="1:21" x14ac:dyDescent="0.2">
      <c r="A300" s="43" t="s">
        <v>228</v>
      </c>
      <c r="B300" s="19" t="s">
        <v>58</v>
      </c>
      <c r="C300" s="19" t="s">
        <v>77</v>
      </c>
      <c r="D300" s="43" t="s">
        <v>306</v>
      </c>
      <c r="E300" s="20" t="s">
        <v>199</v>
      </c>
      <c r="F300" s="20" t="s">
        <v>431</v>
      </c>
      <c r="G300" s="132">
        <v>6</v>
      </c>
      <c r="H300" s="42" t="s">
        <v>230</v>
      </c>
      <c r="I300" s="133">
        <v>6</v>
      </c>
      <c r="J300" s="43">
        <v>100</v>
      </c>
      <c r="K300" s="48">
        <v>1.3</v>
      </c>
      <c r="L300" s="48">
        <v>6.3</v>
      </c>
      <c r="M300" s="48">
        <v>15.166666666666666</v>
      </c>
      <c r="N300" s="48">
        <v>49.8</v>
      </c>
      <c r="O300" s="48">
        <v>19.132241548408974</v>
      </c>
      <c r="Q300" s="13">
        <f t="shared" si="26"/>
        <v>1.3</v>
      </c>
      <c r="R300" s="13">
        <f t="shared" si="27"/>
        <v>6.3</v>
      </c>
      <c r="S300" s="13">
        <f t="shared" si="28"/>
        <v>15</v>
      </c>
      <c r="T300" s="13">
        <f t="shared" si="29"/>
        <v>50</v>
      </c>
      <c r="U300" s="12">
        <f t="shared" si="30"/>
        <v>19</v>
      </c>
    </row>
    <row r="301" spans="1:21" x14ac:dyDescent="0.2">
      <c r="A301" s="43" t="s">
        <v>228</v>
      </c>
      <c r="B301" s="19" t="s">
        <v>58</v>
      </c>
      <c r="C301" s="19" t="s">
        <v>78</v>
      </c>
      <c r="D301" s="43" t="s">
        <v>307</v>
      </c>
      <c r="E301" s="20" t="s">
        <v>199</v>
      </c>
      <c r="F301" s="20" t="s">
        <v>426</v>
      </c>
      <c r="G301" s="132">
        <v>17</v>
      </c>
      <c r="H301" s="42" t="s">
        <v>230</v>
      </c>
      <c r="I301" s="133">
        <v>21</v>
      </c>
      <c r="J301" s="43">
        <v>80.952380952380949</v>
      </c>
      <c r="K301" s="48">
        <v>1.3</v>
      </c>
      <c r="L301" s="48">
        <v>2.6</v>
      </c>
      <c r="M301" s="48">
        <v>4.4235294117647062</v>
      </c>
      <c r="N301" s="48">
        <v>31.6</v>
      </c>
      <c r="O301" s="48">
        <v>7.0617392875060103</v>
      </c>
      <c r="Q301" s="13">
        <f t="shared" si="26"/>
        <v>1.3</v>
      </c>
      <c r="R301" s="13">
        <f t="shared" si="27"/>
        <v>2.6</v>
      </c>
      <c r="S301" s="13">
        <f t="shared" si="28"/>
        <v>4.4000000000000004</v>
      </c>
      <c r="T301" s="13">
        <f t="shared" si="29"/>
        <v>32</v>
      </c>
      <c r="U301" s="12">
        <f t="shared" si="30"/>
        <v>7.1</v>
      </c>
    </row>
    <row r="302" spans="1:21" x14ac:dyDescent="0.2">
      <c r="A302" s="43" t="s">
        <v>228</v>
      </c>
      <c r="B302" s="19" t="s">
        <v>58</v>
      </c>
      <c r="C302" s="19" t="s">
        <v>78</v>
      </c>
      <c r="D302" s="43" t="s">
        <v>307</v>
      </c>
      <c r="E302" s="20" t="s">
        <v>199</v>
      </c>
      <c r="F302" s="20" t="s">
        <v>429</v>
      </c>
      <c r="G302" s="132">
        <v>9</v>
      </c>
      <c r="H302" s="42" t="s">
        <v>230</v>
      </c>
      <c r="I302" s="133">
        <v>17</v>
      </c>
      <c r="J302" s="43">
        <v>52.941176470588232</v>
      </c>
      <c r="K302" s="48">
        <v>1</v>
      </c>
      <c r="L302" s="48">
        <v>1.3</v>
      </c>
      <c r="M302" s="48">
        <v>1.3888888888888888</v>
      </c>
      <c r="N302" s="48">
        <v>2.2000000000000002</v>
      </c>
      <c r="O302" s="48">
        <v>0.41666666666666669</v>
      </c>
      <c r="Q302" s="13">
        <f t="shared" si="26"/>
        <v>1</v>
      </c>
      <c r="R302" s="13">
        <f t="shared" si="27"/>
        <v>1.3</v>
      </c>
      <c r="S302" s="13">
        <f t="shared" si="28"/>
        <v>1.4</v>
      </c>
      <c r="T302" s="13">
        <f t="shared" si="29"/>
        <v>2.2000000000000002</v>
      </c>
      <c r="U302" s="12">
        <f t="shared" si="30"/>
        <v>0.42</v>
      </c>
    </row>
    <row r="303" spans="1:21" x14ac:dyDescent="0.2">
      <c r="A303" s="43" t="s">
        <v>228</v>
      </c>
      <c r="B303" s="19" t="s">
        <v>58</v>
      </c>
      <c r="C303" s="19" t="s">
        <v>78</v>
      </c>
      <c r="D303" s="43" t="s">
        <v>307</v>
      </c>
      <c r="E303" s="20" t="s">
        <v>199</v>
      </c>
      <c r="F303" s="20" t="s">
        <v>427</v>
      </c>
      <c r="G303" s="132">
        <v>8</v>
      </c>
      <c r="H303" s="42" t="s">
        <v>230</v>
      </c>
      <c r="I303" s="133">
        <v>19</v>
      </c>
      <c r="J303" s="43">
        <v>42.10526315789474</v>
      </c>
      <c r="K303" s="48">
        <v>1</v>
      </c>
      <c r="L303" s="48">
        <v>1.2999999999999998</v>
      </c>
      <c r="M303" s="48">
        <v>1.5125</v>
      </c>
      <c r="N303" s="48">
        <v>2.8</v>
      </c>
      <c r="O303" s="48">
        <v>0.60341291240504857</v>
      </c>
      <c r="Q303" s="13">
        <f t="shared" si="26"/>
        <v>1</v>
      </c>
      <c r="R303" s="13">
        <f t="shared" si="27"/>
        <v>1.3</v>
      </c>
      <c r="S303" s="13">
        <f t="shared" si="28"/>
        <v>1.5</v>
      </c>
      <c r="T303" s="13">
        <f t="shared" si="29"/>
        <v>2.8</v>
      </c>
      <c r="U303" s="12">
        <f t="shared" si="30"/>
        <v>0.6</v>
      </c>
    </row>
    <row r="304" spans="1:21" x14ac:dyDescent="0.2">
      <c r="A304" s="43" t="s">
        <v>228</v>
      </c>
      <c r="B304" s="19" t="s">
        <v>58</v>
      </c>
      <c r="C304" s="19" t="s">
        <v>78</v>
      </c>
      <c r="D304" s="43" t="s">
        <v>307</v>
      </c>
      <c r="E304" s="20" t="s">
        <v>199</v>
      </c>
      <c r="F304" s="20" t="s">
        <v>430</v>
      </c>
      <c r="G304" s="132">
        <v>9</v>
      </c>
      <c r="H304" s="42" t="s">
        <v>230</v>
      </c>
      <c r="I304" s="133">
        <v>14</v>
      </c>
      <c r="J304" s="43">
        <v>64.285714285714292</v>
      </c>
      <c r="K304" s="48">
        <v>1.1000000000000001</v>
      </c>
      <c r="L304" s="48">
        <v>1.6</v>
      </c>
      <c r="M304" s="48">
        <v>3.411111111111111</v>
      </c>
      <c r="N304" s="48">
        <v>17.399999999999999</v>
      </c>
      <c r="O304" s="48">
        <v>5.2809668727526695</v>
      </c>
      <c r="Q304" s="13">
        <f t="shared" si="26"/>
        <v>1.1000000000000001</v>
      </c>
      <c r="R304" s="13">
        <f t="shared" si="27"/>
        <v>1.6</v>
      </c>
      <c r="S304" s="13">
        <f t="shared" si="28"/>
        <v>3.4</v>
      </c>
      <c r="T304" s="13">
        <f t="shared" si="29"/>
        <v>17</v>
      </c>
      <c r="U304" s="12">
        <f t="shared" si="30"/>
        <v>5.3</v>
      </c>
    </row>
    <row r="305" spans="1:21" x14ac:dyDescent="0.2">
      <c r="A305" s="43" t="s">
        <v>228</v>
      </c>
      <c r="B305" s="19" t="s">
        <v>58</v>
      </c>
      <c r="C305" s="19" t="s">
        <v>78</v>
      </c>
      <c r="D305" s="43" t="s">
        <v>307</v>
      </c>
      <c r="E305" s="20" t="s">
        <v>199</v>
      </c>
      <c r="F305" s="20" t="s">
        <v>431</v>
      </c>
      <c r="G305" s="132">
        <v>1</v>
      </c>
      <c r="H305" s="42" t="s">
        <v>230</v>
      </c>
      <c r="I305" s="133">
        <v>6</v>
      </c>
      <c r="J305" s="43">
        <v>16.666666666666668</v>
      </c>
      <c r="K305" s="48">
        <v>2.4</v>
      </c>
      <c r="L305" s="48">
        <v>2.4</v>
      </c>
      <c r="M305" s="48">
        <v>2.4</v>
      </c>
      <c r="N305" s="48">
        <v>2.4</v>
      </c>
      <c r="O305" s="48" t="s">
        <v>241</v>
      </c>
      <c r="Q305" s="13">
        <f t="shared" si="26"/>
        <v>2.4</v>
      </c>
      <c r="R305" s="13">
        <f t="shared" si="27"/>
        <v>2.4</v>
      </c>
      <c r="S305" s="13">
        <f t="shared" si="28"/>
        <v>2.4</v>
      </c>
      <c r="T305" s="13">
        <f t="shared" si="29"/>
        <v>2.4</v>
      </c>
      <c r="U305" s="12" t="str">
        <f t="shared" si="30"/>
        <v>ND</v>
      </c>
    </row>
    <row r="306" spans="1:21" x14ac:dyDescent="0.2">
      <c r="A306" s="43" t="s">
        <v>228</v>
      </c>
      <c r="B306" s="19" t="s">
        <v>58</v>
      </c>
      <c r="C306" s="19" t="s">
        <v>79</v>
      </c>
      <c r="D306" s="43" t="s">
        <v>308</v>
      </c>
      <c r="E306" s="20" t="s">
        <v>199</v>
      </c>
      <c r="F306" s="20" t="s">
        <v>426</v>
      </c>
      <c r="G306" s="132">
        <v>20</v>
      </c>
      <c r="H306" s="42" t="s">
        <v>230</v>
      </c>
      <c r="I306" s="133">
        <v>21</v>
      </c>
      <c r="J306" s="43">
        <v>95.238095238095241</v>
      </c>
      <c r="K306" s="48">
        <v>2.2000000000000002</v>
      </c>
      <c r="L306" s="48">
        <v>12.9</v>
      </c>
      <c r="M306" s="48">
        <v>19.305</v>
      </c>
      <c r="N306" s="48">
        <v>95.3</v>
      </c>
      <c r="O306" s="48">
        <v>21.226608797747971</v>
      </c>
      <c r="Q306" s="13">
        <f t="shared" si="26"/>
        <v>2.2000000000000002</v>
      </c>
      <c r="R306" s="13">
        <f t="shared" si="27"/>
        <v>13</v>
      </c>
      <c r="S306" s="13">
        <f t="shared" si="28"/>
        <v>19</v>
      </c>
      <c r="T306" s="13">
        <f t="shared" si="29"/>
        <v>95</v>
      </c>
      <c r="U306" s="12">
        <f t="shared" si="30"/>
        <v>21</v>
      </c>
    </row>
    <row r="307" spans="1:21" x14ac:dyDescent="0.2">
      <c r="A307" s="43" t="s">
        <v>228</v>
      </c>
      <c r="B307" s="19" t="s">
        <v>58</v>
      </c>
      <c r="C307" s="19" t="s">
        <v>79</v>
      </c>
      <c r="D307" s="43" t="s">
        <v>308</v>
      </c>
      <c r="E307" s="20" t="s">
        <v>199</v>
      </c>
      <c r="F307" s="20" t="s">
        <v>429</v>
      </c>
      <c r="G307" s="132">
        <v>14</v>
      </c>
      <c r="H307" s="42" t="s">
        <v>230</v>
      </c>
      <c r="I307" s="133">
        <v>17</v>
      </c>
      <c r="J307" s="43">
        <v>82.352941176470594</v>
      </c>
      <c r="K307" s="48">
        <v>1.1000000000000001</v>
      </c>
      <c r="L307" s="48">
        <v>3.6</v>
      </c>
      <c r="M307" s="48">
        <v>3.9285714285714284</v>
      </c>
      <c r="N307" s="48">
        <v>9.1</v>
      </c>
      <c r="O307" s="48">
        <v>1.9882069894674026</v>
      </c>
      <c r="Q307" s="13">
        <f t="shared" si="26"/>
        <v>1.1000000000000001</v>
      </c>
      <c r="R307" s="13">
        <f t="shared" si="27"/>
        <v>3.6</v>
      </c>
      <c r="S307" s="13">
        <f t="shared" si="28"/>
        <v>3.9</v>
      </c>
      <c r="T307" s="13">
        <f t="shared" si="29"/>
        <v>9.1</v>
      </c>
      <c r="U307" s="12">
        <f t="shared" si="30"/>
        <v>2</v>
      </c>
    </row>
    <row r="308" spans="1:21" x14ac:dyDescent="0.2">
      <c r="A308" s="43" t="s">
        <v>228</v>
      </c>
      <c r="B308" s="19" t="s">
        <v>58</v>
      </c>
      <c r="C308" s="19" t="s">
        <v>79</v>
      </c>
      <c r="D308" s="43" t="s">
        <v>308</v>
      </c>
      <c r="E308" s="20" t="s">
        <v>199</v>
      </c>
      <c r="F308" s="20" t="s">
        <v>427</v>
      </c>
      <c r="G308" s="132">
        <v>14</v>
      </c>
      <c r="H308" s="42" t="s">
        <v>230</v>
      </c>
      <c r="I308" s="133">
        <v>19</v>
      </c>
      <c r="J308" s="43">
        <v>73.684210526315795</v>
      </c>
      <c r="K308" s="48">
        <v>1.3</v>
      </c>
      <c r="L308" s="48">
        <v>2.7</v>
      </c>
      <c r="M308" s="48">
        <v>3.8</v>
      </c>
      <c r="N308" s="48">
        <v>10.8</v>
      </c>
      <c r="O308" s="48">
        <v>2.7793192304259304</v>
      </c>
      <c r="Q308" s="13">
        <f t="shared" si="26"/>
        <v>1.3</v>
      </c>
      <c r="R308" s="13">
        <f t="shared" si="27"/>
        <v>2.7</v>
      </c>
      <c r="S308" s="13">
        <f t="shared" si="28"/>
        <v>3.8</v>
      </c>
      <c r="T308" s="13">
        <f t="shared" si="29"/>
        <v>11</v>
      </c>
      <c r="U308" s="12">
        <f t="shared" si="30"/>
        <v>2.8</v>
      </c>
    </row>
    <row r="309" spans="1:21" x14ac:dyDescent="0.2">
      <c r="A309" s="43" t="s">
        <v>228</v>
      </c>
      <c r="B309" s="19" t="s">
        <v>58</v>
      </c>
      <c r="C309" s="19" t="s">
        <v>79</v>
      </c>
      <c r="D309" s="43" t="s">
        <v>308</v>
      </c>
      <c r="E309" s="20" t="s">
        <v>199</v>
      </c>
      <c r="F309" s="20" t="s">
        <v>430</v>
      </c>
      <c r="G309" s="132">
        <v>13</v>
      </c>
      <c r="H309" s="42" t="s">
        <v>230</v>
      </c>
      <c r="I309" s="133">
        <v>14</v>
      </c>
      <c r="J309" s="43">
        <v>92.857142857142861</v>
      </c>
      <c r="K309" s="48">
        <v>2.2999999999999998</v>
      </c>
      <c r="L309" s="48">
        <v>6.8</v>
      </c>
      <c r="M309" s="48">
        <v>13.338461509153847</v>
      </c>
      <c r="N309" s="48">
        <v>78.400000000000006</v>
      </c>
      <c r="O309" s="48">
        <v>20.135314678686793</v>
      </c>
      <c r="Q309" s="13">
        <f t="shared" si="26"/>
        <v>2.2999999999999998</v>
      </c>
      <c r="R309" s="13">
        <f t="shared" si="27"/>
        <v>6.8</v>
      </c>
      <c r="S309" s="13">
        <f t="shared" si="28"/>
        <v>13</v>
      </c>
      <c r="T309" s="13">
        <f t="shared" si="29"/>
        <v>78</v>
      </c>
      <c r="U309" s="12">
        <f t="shared" si="30"/>
        <v>20</v>
      </c>
    </row>
    <row r="310" spans="1:21" x14ac:dyDescent="0.2">
      <c r="A310" s="43" t="s">
        <v>228</v>
      </c>
      <c r="B310" s="19" t="s">
        <v>58</v>
      </c>
      <c r="C310" s="19" t="s">
        <v>79</v>
      </c>
      <c r="D310" s="43" t="s">
        <v>308</v>
      </c>
      <c r="E310" s="20" t="s">
        <v>199</v>
      </c>
      <c r="F310" s="20" t="s">
        <v>431</v>
      </c>
      <c r="G310" s="132">
        <v>5</v>
      </c>
      <c r="H310" s="42" t="s">
        <v>230</v>
      </c>
      <c r="I310" s="133">
        <v>6</v>
      </c>
      <c r="J310" s="43">
        <v>83.333333333333329</v>
      </c>
      <c r="K310" s="48">
        <v>1.8</v>
      </c>
      <c r="L310" s="48">
        <v>3.1</v>
      </c>
      <c r="M310" s="48">
        <v>6.44</v>
      </c>
      <c r="N310" s="48">
        <v>14.5</v>
      </c>
      <c r="O310" s="48">
        <v>5.5581471732943522</v>
      </c>
      <c r="Q310" s="13">
        <f t="shared" si="26"/>
        <v>1.8</v>
      </c>
      <c r="R310" s="13">
        <f t="shared" si="27"/>
        <v>3.1</v>
      </c>
      <c r="S310" s="13">
        <f t="shared" si="28"/>
        <v>6.4</v>
      </c>
      <c r="T310" s="13">
        <f t="shared" si="29"/>
        <v>15</v>
      </c>
      <c r="U310" s="12">
        <f t="shared" si="30"/>
        <v>5.6</v>
      </c>
    </row>
    <row r="311" spans="1:21" x14ac:dyDescent="0.2">
      <c r="A311" s="43" t="s">
        <v>228</v>
      </c>
      <c r="B311" s="19" t="s">
        <v>58</v>
      </c>
      <c r="C311" s="19" t="s">
        <v>80</v>
      </c>
      <c r="D311" s="43" t="s">
        <v>309</v>
      </c>
      <c r="E311" s="20" t="s">
        <v>199</v>
      </c>
      <c r="F311" s="20" t="s">
        <v>426</v>
      </c>
      <c r="G311" s="132">
        <v>17</v>
      </c>
      <c r="H311" s="42" t="s">
        <v>230</v>
      </c>
      <c r="I311" s="133">
        <v>21</v>
      </c>
      <c r="J311" s="43">
        <v>80.952380952380949</v>
      </c>
      <c r="K311" s="48">
        <v>1.4</v>
      </c>
      <c r="L311" s="48">
        <v>5.0999999999999996</v>
      </c>
      <c r="M311" s="48">
        <v>6.1647058823529415</v>
      </c>
      <c r="N311" s="48">
        <v>14.2</v>
      </c>
      <c r="O311" s="48">
        <v>3.6321380026904588</v>
      </c>
      <c r="Q311" s="13">
        <f t="shared" si="26"/>
        <v>1.4</v>
      </c>
      <c r="R311" s="13">
        <f t="shared" si="27"/>
        <v>5.0999999999999996</v>
      </c>
      <c r="S311" s="13">
        <f t="shared" si="28"/>
        <v>6.2</v>
      </c>
      <c r="T311" s="13">
        <f t="shared" si="29"/>
        <v>14</v>
      </c>
      <c r="U311" s="12">
        <f t="shared" si="30"/>
        <v>3.6</v>
      </c>
    </row>
    <row r="312" spans="1:21" x14ac:dyDescent="0.2">
      <c r="A312" s="43" t="s">
        <v>228</v>
      </c>
      <c r="B312" s="19" t="s">
        <v>58</v>
      </c>
      <c r="C312" s="19" t="s">
        <v>80</v>
      </c>
      <c r="D312" s="43" t="s">
        <v>309</v>
      </c>
      <c r="E312" s="20" t="s">
        <v>199</v>
      </c>
      <c r="F312" s="20" t="s">
        <v>429</v>
      </c>
      <c r="G312" s="132">
        <v>12</v>
      </c>
      <c r="H312" s="42" t="s">
        <v>230</v>
      </c>
      <c r="I312" s="133">
        <v>17</v>
      </c>
      <c r="J312" s="43">
        <v>70.588235294117652</v>
      </c>
      <c r="K312" s="48">
        <v>1.4</v>
      </c>
      <c r="L312" s="48">
        <v>3.5</v>
      </c>
      <c r="M312" s="48">
        <v>3.5416666666666665</v>
      </c>
      <c r="N312" s="48">
        <v>6.3</v>
      </c>
      <c r="O312" s="48">
        <v>1.4675014841766281</v>
      </c>
      <c r="Q312" s="13">
        <f t="shared" si="26"/>
        <v>1.4</v>
      </c>
      <c r="R312" s="13">
        <f t="shared" si="27"/>
        <v>3.5</v>
      </c>
      <c r="S312" s="13">
        <f t="shared" si="28"/>
        <v>3.5</v>
      </c>
      <c r="T312" s="13">
        <f t="shared" si="29"/>
        <v>6.3</v>
      </c>
      <c r="U312" s="12">
        <f t="shared" si="30"/>
        <v>1.5</v>
      </c>
    </row>
    <row r="313" spans="1:21" x14ac:dyDescent="0.2">
      <c r="A313" s="43" t="s">
        <v>228</v>
      </c>
      <c r="B313" s="19" t="s">
        <v>58</v>
      </c>
      <c r="C313" s="19" t="s">
        <v>80</v>
      </c>
      <c r="D313" s="43" t="s">
        <v>309</v>
      </c>
      <c r="E313" s="20" t="s">
        <v>199</v>
      </c>
      <c r="F313" s="20" t="s">
        <v>427</v>
      </c>
      <c r="G313" s="132">
        <v>7</v>
      </c>
      <c r="H313" s="42" t="s">
        <v>230</v>
      </c>
      <c r="I313" s="133">
        <v>19</v>
      </c>
      <c r="J313" s="43">
        <v>36.842105263157897</v>
      </c>
      <c r="K313" s="48">
        <v>1.4</v>
      </c>
      <c r="L313" s="48">
        <v>4.0999999999999996</v>
      </c>
      <c r="M313" s="48">
        <v>4.2714285714285714</v>
      </c>
      <c r="N313" s="48">
        <v>7.7</v>
      </c>
      <c r="O313" s="48">
        <v>2.2171410161995304</v>
      </c>
      <c r="Q313" s="13">
        <f t="shared" si="26"/>
        <v>1.4</v>
      </c>
      <c r="R313" s="13">
        <f t="shared" si="27"/>
        <v>4.0999999999999996</v>
      </c>
      <c r="S313" s="13">
        <f t="shared" si="28"/>
        <v>4.3</v>
      </c>
      <c r="T313" s="13">
        <f t="shared" si="29"/>
        <v>7.7</v>
      </c>
      <c r="U313" s="12">
        <f t="shared" si="30"/>
        <v>2.2000000000000002</v>
      </c>
    </row>
    <row r="314" spans="1:21" x14ac:dyDescent="0.2">
      <c r="A314" s="43" t="s">
        <v>228</v>
      </c>
      <c r="B314" s="19" t="s">
        <v>58</v>
      </c>
      <c r="C314" s="19" t="s">
        <v>80</v>
      </c>
      <c r="D314" s="43" t="s">
        <v>309</v>
      </c>
      <c r="E314" s="20" t="s">
        <v>199</v>
      </c>
      <c r="F314" s="20" t="s">
        <v>430</v>
      </c>
      <c r="G314" s="132">
        <v>11</v>
      </c>
      <c r="H314" s="42" t="s">
        <v>230</v>
      </c>
      <c r="I314" s="133">
        <v>14</v>
      </c>
      <c r="J314" s="43">
        <v>78.571428571428569</v>
      </c>
      <c r="K314" s="48">
        <v>0.7</v>
      </c>
      <c r="L314" s="48">
        <v>4.5999999999999996</v>
      </c>
      <c r="M314" s="48">
        <v>4.3083333333333336</v>
      </c>
      <c r="N314" s="48">
        <v>8.6999999999999993</v>
      </c>
      <c r="O314" s="48">
        <v>2.3430587364435067</v>
      </c>
      <c r="Q314" s="13">
        <f t="shared" si="26"/>
        <v>0.7</v>
      </c>
      <c r="R314" s="13">
        <f t="shared" si="27"/>
        <v>4.5999999999999996</v>
      </c>
      <c r="S314" s="13">
        <f t="shared" si="28"/>
        <v>4.3</v>
      </c>
      <c r="T314" s="13">
        <f t="shared" si="29"/>
        <v>8.6999999999999993</v>
      </c>
      <c r="U314" s="12">
        <f t="shared" si="30"/>
        <v>2.2999999999999998</v>
      </c>
    </row>
    <row r="315" spans="1:21" x14ac:dyDescent="0.2">
      <c r="A315" s="43" t="s">
        <v>228</v>
      </c>
      <c r="B315" s="19" t="s">
        <v>58</v>
      </c>
      <c r="C315" s="19" t="s">
        <v>80</v>
      </c>
      <c r="D315" s="43" t="s">
        <v>309</v>
      </c>
      <c r="E315" s="20" t="s">
        <v>199</v>
      </c>
      <c r="F315" s="20" t="s">
        <v>431</v>
      </c>
      <c r="G315" s="132">
        <v>3</v>
      </c>
      <c r="H315" s="42" t="s">
        <v>230</v>
      </c>
      <c r="I315" s="133">
        <v>6</v>
      </c>
      <c r="J315" s="43">
        <v>50</v>
      </c>
      <c r="K315" s="48">
        <v>3.3</v>
      </c>
      <c r="L315" s="48">
        <v>5.3</v>
      </c>
      <c r="M315" s="48">
        <v>4.8666666666666663</v>
      </c>
      <c r="N315" s="48">
        <v>6</v>
      </c>
      <c r="O315" s="48">
        <v>1.4011899704655801</v>
      </c>
      <c r="Q315" s="13">
        <f t="shared" si="26"/>
        <v>3.3</v>
      </c>
      <c r="R315" s="13">
        <f t="shared" si="27"/>
        <v>5.3</v>
      </c>
      <c r="S315" s="13">
        <f t="shared" si="28"/>
        <v>4.9000000000000004</v>
      </c>
      <c r="T315" s="13">
        <f t="shared" si="29"/>
        <v>6</v>
      </c>
      <c r="U315" s="12">
        <f t="shared" si="30"/>
        <v>1.4</v>
      </c>
    </row>
    <row r="316" spans="1:21" x14ac:dyDescent="0.2">
      <c r="A316" s="43" t="s">
        <v>228</v>
      </c>
      <c r="B316" s="19" t="s">
        <v>58</v>
      </c>
      <c r="C316" s="19" t="s">
        <v>727</v>
      </c>
      <c r="D316" s="43" t="s">
        <v>310</v>
      </c>
      <c r="E316" s="20" t="s">
        <v>199</v>
      </c>
      <c r="F316" s="20" t="s">
        <v>426</v>
      </c>
      <c r="G316" s="132">
        <v>21</v>
      </c>
      <c r="H316" s="42" t="s">
        <v>230</v>
      </c>
      <c r="I316" s="133">
        <v>21</v>
      </c>
      <c r="J316" s="43">
        <v>100</v>
      </c>
      <c r="K316" s="48">
        <v>10.4</v>
      </c>
      <c r="L316" s="48">
        <v>118.20000000000002</v>
      </c>
      <c r="M316" s="48">
        <v>214.27142857142857</v>
      </c>
      <c r="N316" s="48">
        <v>1113.8</v>
      </c>
      <c r="O316" s="48">
        <v>257.25414698864842</v>
      </c>
      <c r="Q316" s="13">
        <f t="shared" si="26"/>
        <v>10</v>
      </c>
      <c r="R316" s="13">
        <f t="shared" si="27"/>
        <v>120</v>
      </c>
      <c r="S316" s="13">
        <f t="shared" si="28"/>
        <v>210</v>
      </c>
      <c r="T316" s="13">
        <f t="shared" si="29"/>
        <v>1100</v>
      </c>
      <c r="U316" s="12">
        <f t="shared" si="30"/>
        <v>260</v>
      </c>
    </row>
    <row r="317" spans="1:21" x14ac:dyDescent="0.2">
      <c r="A317" s="43" t="s">
        <v>228</v>
      </c>
      <c r="B317" s="19" t="s">
        <v>58</v>
      </c>
      <c r="C317" s="19" t="s">
        <v>727</v>
      </c>
      <c r="D317" s="43" t="s">
        <v>310</v>
      </c>
      <c r="E317" s="20" t="s">
        <v>199</v>
      </c>
      <c r="F317" s="20" t="s">
        <v>429</v>
      </c>
      <c r="G317" s="132">
        <v>17</v>
      </c>
      <c r="H317" s="42" t="s">
        <v>230</v>
      </c>
      <c r="I317" s="133">
        <v>17</v>
      </c>
      <c r="J317" s="43">
        <v>100</v>
      </c>
      <c r="K317" s="48">
        <v>2.5999999999999996</v>
      </c>
      <c r="L317" s="48">
        <v>34.799999999999997</v>
      </c>
      <c r="M317" s="48">
        <v>44.541176470588233</v>
      </c>
      <c r="N317" s="48">
        <v>102.1</v>
      </c>
      <c r="O317" s="48">
        <v>28.185015052850542</v>
      </c>
      <c r="Q317" s="13">
        <f t="shared" si="26"/>
        <v>2.6</v>
      </c>
      <c r="R317" s="13">
        <f t="shared" si="27"/>
        <v>35</v>
      </c>
      <c r="S317" s="13">
        <f t="shared" si="28"/>
        <v>45</v>
      </c>
      <c r="T317" s="13">
        <f t="shared" si="29"/>
        <v>100</v>
      </c>
      <c r="U317" s="12">
        <f t="shared" si="30"/>
        <v>28</v>
      </c>
    </row>
    <row r="318" spans="1:21" x14ac:dyDescent="0.2">
      <c r="A318" s="43" t="s">
        <v>228</v>
      </c>
      <c r="B318" s="19" t="s">
        <v>58</v>
      </c>
      <c r="C318" s="19" t="s">
        <v>727</v>
      </c>
      <c r="D318" s="43" t="s">
        <v>310</v>
      </c>
      <c r="E318" s="20" t="s">
        <v>199</v>
      </c>
      <c r="F318" s="20" t="s">
        <v>427</v>
      </c>
      <c r="G318" s="132">
        <v>19</v>
      </c>
      <c r="H318" s="42" t="s">
        <v>230</v>
      </c>
      <c r="I318" s="133">
        <v>19</v>
      </c>
      <c r="J318" s="43">
        <v>100</v>
      </c>
      <c r="K318" s="48">
        <v>2.2999999999999998</v>
      </c>
      <c r="L318" s="48">
        <v>33.6</v>
      </c>
      <c r="M318" s="48">
        <v>39.800000000000004</v>
      </c>
      <c r="N318" s="48">
        <v>132.70000000000002</v>
      </c>
      <c r="O318" s="48">
        <v>32.488527889771255</v>
      </c>
      <c r="Q318" s="13">
        <f t="shared" si="26"/>
        <v>2.2999999999999998</v>
      </c>
      <c r="R318" s="13">
        <f t="shared" si="27"/>
        <v>34</v>
      </c>
      <c r="S318" s="13">
        <f t="shared" si="28"/>
        <v>40</v>
      </c>
      <c r="T318" s="13">
        <f t="shared" si="29"/>
        <v>130</v>
      </c>
      <c r="U318" s="12">
        <f t="shared" si="30"/>
        <v>32</v>
      </c>
    </row>
    <row r="319" spans="1:21" x14ac:dyDescent="0.2">
      <c r="A319" s="43" t="s">
        <v>228</v>
      </c>
      <c r="B319" s="19" t="s">
        <v>58</v>
      </c>
      <c r="C319" s="19" t="s">
        <v>727</v>
      </c>
      <c r="D319" s="43" t="s">
        <v>310</v>
      </c>
      <c r="E319" s="20" t="s">
        <v>199</v>
      </c>
      <c r="F319" s="20" t="s">
        <v>430</v>
      </c>
      <c r="G319" s="132">
        <v>14</v>
      </c>
      <c r="H319" s="42" t="s">
        <v>230</v>
      </c>
      <c r="I319" s="133">
        <v>14</v>
      </c>
      <c r="J319" s="43">
        <v>100</v>
      </c>
      <c r="K319" s="48">
        <v>21.9</v>
      </c>
      <c r="L319" s="48">
        <v>68.5</v>
      </c>
      <c r="M319" s="48">
        <v>160.49285704757142</v>
      </c>
      <c r="N319" s="48">
        <v>1248.7</v>
      </c>
      <c r="O319" s="48">
        <v>316.5123559953015</v>
      </c>
      <c r="Q319" s="13">
        <f t="shared" si="26"/>
        <v>22</v>
      </c>
      <c r="R319" s="13">
        <f t="shared" si="27"/>
        <v>69</v>
      </c>
      <c r="S319" s="13">
        <f t="shared" si="28"/>
        <v>160</v>
      </c>
      <c r="T319" s="13">
        <f t="shared" si="29"/>
        <v>1200</v>
      </c>
      <c r="U319" s="12">
        <f t="shared" si="30"/>
        <v>320</v>
      </c>
    </row>
    <row r="320" spans="1:21" x14ac:dyDescent="0.2">
      <c r="A320" s="43" t="s">
        <v>228</v>
      </c>
      <c r="B320" s="19" t="s">
        <v>58</v>
      </c>
      <c r="C320" s="19" t="s">
        <v>727</v>
      </c>
      <c r="D320" s="43" t="s">
        <v>310</v>
      </c>
      <c r="E320" s="20" t="s">
        <v>199</v>
      </c>
      <c r="F320" s="20" t="s">
        <v>431</v>
      </c>
      <c r="G320" s="132">
        <v>6</v>
      </c>
      <c r="H320" s="42" t="s">
        <v>230</v>
      </c>
      <c r="I320" s="133">
        <v>6</v>
      </c>
      <c r="J320" s="43">
        <v>100</v>
      </c>
      <c r="K320" s="48">
        <v>2.8</v>
      </c>
      <c r="L320" s="48">
        <v>24.5</v>
      </c>
      <c r="M320" s="48">
        <v>62.166666666666664</v>
      </c>
      <c r="N320" s="48">
        <v>207.39999999999998</v>
      </c>
      <c r="O320" s="48">
        <v>79.891543148612826</v>
      </c>
      <c r="Q320" s="13">
        <f t="shared" si="26"/>
        <v>2.8</v>
      </c>
      <c r="R320" s="13">
        <f t="shared" si="27"/>
        <v>25</v>
      </c>
      <c r="S320" s="13">
        <f t="shared" si="28"/>
        <v>62</v>
      </c>
      <c r="T320" s="13">
        <f t="shared" si="29"/>
        <v>210</v>
      </c>
      <c r="U320" s="12">
        <f t="shared" si="30"/>
        <v>80</v>
      </c>
    </row>
    <row r="321" spans="1:21" x14ac:dyDescent="0.2">
      <c r="A321" s="43" t="s">
        <v>228</v>
      </c>
      <c r="B321" s="19" t="s">
        <v>58</v>
      </c>
      <c r="C321" s="19" t="s">
        <v>730</v>
      </c>
      <c r="D321" s="43" t="s">
        <v>311</v>
      </c>
      <c r="E321" s="20" t="s">
        <v>199</v>
      </c>
      <c r="F321" s="20" t="s">
        <v>426</v>
      </c>
      <c r="G321" s="132">
        <v>21</v>
      </c>
      <c r="H321" s="42" t="s">
        <v>230</v>
      </c>
      <c r="I321" s="133">
        <v>21</v>
      </c>
      <c r="J321" s="43">
        <v>100</v>
      </c>
      <c r="K321" s="48">
        <v>2.9</v>
      </c>
      <c r="L321" s="48">
        <v>42.2</v>
      </c>
      <c r="M321" s="48">
        <v>59.523809523809526</v>
      </c>
      <c r="N321" s="48">
        <v>420.1</v>
      </c>
      <c r="O321" s="48">
        <v>87.646796317731472</v>
      </c>
      <c r="Q321" s="13">
        <f t="shared" si="26"/>
        <v>2.9</v>
      </c>
      <c r="R321" s="13">
        <f t="shared" si="27"/>
        <v>42</v>
      </c>
      <c r="S321" s="13">
        <f t="shared" si="28"/>
        <v>60</v>
      </c>
      <c r="T321" s="13">
        <f t="shared" si="29"/>
        <v>420</v>
      </c>
      <c r="U321" s="12">
        <f t="shared" si="30"/>
        <v>88</v>
      </c>
    </row>
    <row r="322" spans="1:21" x14ac:dyDescent="0.2">
      <c r="A322" s="43" t="s">
        <v>228</v>
      </c>
      <c r="B322" s="19" t="s">
        <v>58</v>
      </c>
      <c r="C322" s="19" t="s">
        <v>730</v>
      </c>
      <c r="D322" s="43" t="s">
        <v>311</v>
      </c>
      <c r="E322" s="20" t="s">
        <v>199</v>
      </c>
      <c r="F322" s="20" t="s">
        <v>429</v>
      </c>
      <c r="G322" s="132">
        <v>17</v>
      </c>
      <c r="H322" s="42" t="s">
        <v>230</v>
      </c>
      <c r="I322" s="133">
        <v>17</v>
      </c>
      <c r="J322" s="43">
        <v>100</v>
      </c>
      <c r="K322" s="48">
        <v>1.1000000000000001</v>
      </c>
      <c r="L322" s="48">
        <v>14.9</v>
      </c>
      <c r="M322" s="48">
        <v>14.247058823529411</v>
      </c>
      <c r="N322" s="48">
        <v>37.299999999999997</v>
      </c>
      <c r="O322" s="48">
        <v>10.109717951497139</v>
      </c>
      <c r="Q322" s="13">
        <f t="shared" si="26"/>
        <v>1.1000000000000001</v>
      </c>
      <c r="R322" s="13">
        <f t="shared" si="27"/>
        <v>15</v>
      </c>
      <c r="S322" s="13">
        <f t="shared" si="28"/>
        <v>14</v>
      </c>
      <c r="T322" s="13">
        <f t="shared" si="29"/>
        <v>37</v>
      </c>
      <c r="U322" s="12">
        <f t="shared" si="30"/>
        <v>10</v>
      </c>
    </row>
    <row r="323" spans="1:21" x14ac:dyDescent="0.2">
      <c r="A323" s="43" t="s">
        <v>228</v>
      </c>
      <c r="B323" s="19" t="s">
        <v>58</v>
      </c>
      <c r="C323" s="19" t="s">
        <v>730</v>
      </c>
      <c r="D323" s="43" t="s">
        <v>311</v>
      </c>
      <c r="E323" s="20" t="s">
        <v>199</v>
      </c>
      <c r="F323" s="20" t="s">
        <v>427</v>
      </c>
      <c r="G323" s="132">
        <v>18</v>
      </c>
      <c r="H323" s="42" t="s">
        <v>230</v>
      </c>
      <c r="I323" s="133">
        <v>19</v>
      </c>
      <c r="J323" s="43">
        <v>94.736842105263165</v>
      </c>
      <c r="K323" s="48">
        <v>2.1</v>
      </c>
      <c r="L323" s="48">
        <v>10.350000000000001</v>
      </c>
      <c r="M323" s="48">
        <v>10.627777777777778</v>
      </c>
      <c r="N323" s="48">
        <v>30.6</v>
      </c>
      <c r="O323" s="48">
        <v>7.2946237701277248</v>
      </c>
      <c r="Q323" s="13">
        <f t="shared" si="26"/>
        <v>2.1</v>
      </c>
      <c r="R323" s="13">
        <f t="shared" si="27"/>
        <v>10</v>
      </c>
      <c r="S323" s="13">
        <f t="shared" si="28"/>
        <v>11</v>
      </c>
      <c r="T323" s="13">
        <f t="shared" si="29"/>
        <v>31</v>
      </c>
      <c r="U323" s="12">
        <f t="shared" si="30"/>
        <v>7.3</v>
      </c>
    </row>
    <row r="324" spans="1:21" x14ac:dyDescent="0.2">
      <c r="A324" s="43" t="s">
        <v>228</v>
      </c>
      <c r="B324" s="19" t="s">
        <v>58</v>
      </c>
      <c r="C324" s="19" t="s">
        <v>730</v>
      </c>
      <c r="D324" s="43" t="s">
        <v>311</v>
      </c>
      <c r="E324" s="20" t="s">
        <v>199</v>
      </c>
      <c r="F324" s="20" t="s">
        <v>430</v>
      </c>
      <c r="G324" s="132">
        <v>14</v>
      </c>
      <c r="H324" s="42" t="s">
        <v>230</v>
      </c>
      <c r="I324" s="133">
        <v>14</v>
      </c>
      <c r="J324" s="43">
        <v>100</v>
      </c>
      <c r="K324" s="48">
        <v>4.7</v>
      </c>
      <c r="L324" s="48">
        <v>23</v>
      </c>
      <c r="M324" s="48">
        <v>38.37857144221428</v>
      </c>
      <c r="N324" s="48">
        <v>261.29999999999995</v>
      </c>
      <c r="O324" s="48">
        <v>64.958450366731498</v>
      </c>
      <c r="Q324" s="13">
        <f t="shared" si="26"/>
        <v>4.7</v>
      </c>
      <c r="R324" s="13">
        <f t="shared" si="27"/>
        <v>23</v>
      </c>
      <c r="S324" s="13">
        <f t="shared" si="28"/>
        <v>38</v>
      </c>
      <c r="T324" s="13">
        <f t="shared" si="29"/>
        <v>260</v>
      </c>
      <c r="U324" s="12">
        <f t="shared" si="30"/>
        <v>65</v>
      </c>
    </row>
    <row r="325" spans="1:21" x14ac:dyDescent="0.2">
      <c r="A325" s="43" t="s">
        <v>228</v>
      </c>
      <c r="B325" s="19" t="s">
        <v>58</v>
      </c>
      <c r="C325" s="19" t="s">
        <v>730</v>
      </c>
      <c r="D325" s="43" t="s">
        <v>311</v>
      </c>
      <c r="E325" s="20" t="s">
        <v>199</v>
      </c>
      <c r="F325" s="20" t="s">
        <v>431</v>
      </c>
      <c r="G325" s="132">
        <v>5</v>
      </c>
      <c r="H325" s="42" t="s">
        <v>230</v>
      </c>
      <c r="I325" s="133">
        <v>6</v>
      </c>
      <c r="J325" s="43">
        <v>83.333333333333329</v>
      </c>
      <c r="K325" s="48">
        <v>1.5</v>
      </c>
      <c r="L325" s="48">
        <v>9</v>
      </c>
      <c r="M325" s="48">
        <v>18.52</v>
      </c>
      <c r="N325" s="48">
        <v>52.2</v>
      </c>
      <c r="O325" s="48">
        <v>21.477825774505202</v>
      </c>
      <c r="Q325" s="13">
        <f t="shared" si="26"/>
        <v>1.5</v>
      </c>
      <c r="R325" s="13">
        <f t="shared" si="27"/>
        <v>9</v>
      </c>
      <c r="S325" s="13">
        <f t="shared" si="28"/>
        <v>19</v>
      </c>
      <c r="T325" s="13">
        <f t="shared" si="29"/>
        <v>52</v>
      </c>
      <c r="U325" s="12">
        <f t="shared" si="30"/>
        <v>21</v>
      </c>
    </row>
    <row r="326" spans="1:21" x14ac:dyDescent="0.2">
      <c r="A326" s="43" t="s">
        <v>228</v>
      </c>
      <c r="B326" s="19" t="s">
        <v>58</v>
      </c>
      <c r="C326" s="19" t="s">
        <v>312</v>
      </c>
      <c r="D326" s="43" t="s">
        <v>313</v>
      </c>
      <c r="E326" s="20" t="s">
        <v>199</v>
      </c>
      <c r="F326" s="20" t="s">
        <v>426</v>
      </c>
      <c r="G326" s="132">
        <v>21</v>
      </c>
      <c r="H326" s="42" t="s">
        <v>230</v>
      </c>
      <c r="I326" s="133">
        <v>21</v>
      </c>
      <c r="J326" s="43">
        <v>100</v>
      </c>
      <c r="K326" s="48">
        <v>13.299999999999999</v>
      </c>
      <c r="L326" s="48">
        <v>154.20000000000002</v>
      </c>
      <c r="M326" s="48">
        <v>273.79523809523812</v>
      </c>
      <c r="N326" s="48">
        <v>1533.8999999999999</v>
      </c>
      <c r="O326" s="48">
        <v>341.19395140622066</v>
      </c>
      <c r="Q326" s="13">
        <f t="shared" si="26"/>
        <v>13</v>
      </c>
      <c r="R326" s="13">
        <f t="shared" si="27"/>
        <v>150</v>
      </c>
      <c r="S326" s="13">
        <f t="shared" si="28"/>
        <v>270</v>
      </c>
      <c r="T326" s="13">
        <f t="shared" si="29"/>
        <v>1500</v>
      </c>
      <c r="U326" s="12">
        <f t="shared" si="30"/>
        <v>340</v>
      </c>
    </row>
    <row r="327" spans="1:21" x14ac:dyDescent="0.2">
      <c r="A327" s="43" t="s">
        <v>228</v>
      </c>
      <c r="B327" s="19" t="s">
        <v>58</v>
      </c>
      <c r="C327" s="19" t="s">
        <v>312</v>
      </c>
      <c r="D327" s="43" t="s">
        <v>313</v>
      </c>
      <c r="E327" s="20" t="s">
        <v>199</v>
      </c>
      <c r="F327" s="20" t="s">
        <v>429</v>
      </c>
      <c r="G327" s="132">
        <v>17</v>
      </c>
      <c r="H327" s="42" t="s">
        <v>230</v>
      </c>
      <c r="I327" s="133">
        <v>17</v>
      </c>
      <c r="J327" s="43">
        <v>100</v>
      </c>
      <c r="K327" s="48">
        <v>3.6999999999999997</v>
      </c>
      <c r="L327" s="48">
        <v>49.699999999999996</v>
      </c>
      <c r="M327" s="48">
        <v>58.788235294117648</v>
      </c>
      <c r="N327" s="48">
        <v>123.80000000000001</v>
      </c>
      <c r="O327" s="48">
        <v>37.23079844619474</v>
      </c>
      <c r="Q327" s="13">
        <f t="shared" si="26"/>
        <v>3.7</v>
      </c>
      <c r="R327" s="13">
        <f t="shared" si="27"/>
        <v>50</v>
      </c>
      <c r="S327" s="13">
        <f t="shared" si="28"/>
        <v>59</v>
      </c>
      <c r="T327" s="13">
        <f t="shared" si="29"/>
        <v>120</v>
      </c>
      <c r="U327" s="12">
        <f t="shared" si="30"/>
        <v>37</v>
      </c>
    </row>
    <row r="328" spans="1:21" x14ac:dyDescent="0.2">
      <c r="A328" s="43" t="s">
        <v>228</v>
      </c>
      <c r="B328" s="19" t="s">
        <v>58</v>
      </c>
      <c r="C328" s="19" t="s">
        <v>312</v>
      </c>
      <c r="D328" s="43" t="s">
        <v>313</v>
      </c>
      <c r="E328" s="20" t="s">
        <v>199</v>
      </c>
      <c r="F328" s="20" t="s">
        <v>427</v>
      </c>
      <c r="G328" s="132">
        <v>19</v>
      </c>
      <c r="H328" s="42" t="s">
        <v>230</v>
      </c>
      <c r="I328" s="133">
        <v>19</v>
      </c>
      <c r="J328" s="43">
        <v>100</v>
      </c>
      <c r="K328" s="48">
        <v>2.2999999999999998</v>
      </c>
      <c r="L328" s="48">
        <v>44</v>
      </c>
      <c r="M328" s="48">
        <v>49.868421052631582</v>
      </c>
      <c r="N328" s="48">
        <v>154.60000000000002</v>
      </c>
      <c r="O328" s="48">
        <v>38.978071507958582</v>
      </c>
      <c r="Q328" s="13">
        <f t="shared" ref="Q328:Q391" si="31">IF(OR(ISTEXT(K328),K328=0),K328,ROUND(K328,2-(1+INT(LOG10(ABS(K328))))))</f>
        <v>2.2999999999999998</v>
      </c>
      <c r="R328" s="13">
        <f t="shared" ref="R328:R391" si="32">IF(OR(ISTEXT(L328),L328=0),L328,ROUND(L328,2-(1+INT(LOG10(ABS(L328))))))</f>
        <v>44</v>
      </c>
      <c r="S328" s="13">
        <f t="shared" ref="S328:S391" si="33">IF(OR(ISTEXT(M328),M328=0),M328,ROUND(M328,2-(1+INT(LOG10(ABS(M328))))))</f>
        <v>50</v>
      </c>
      <c r="T328" s="13">
        <f t="shared" ref="T328:T391" si="34">IF(OR(ISTEXT(N328),N328=0),N328,ROUND(N328,2-(1+INT(LOG10(ABS(N328))))))</f>
        <v>150</v>
      </c>
      <c r="U328" s="12">
        <f t="shared" ref="U328:U391" si="35">IF(OR(ISTEXT(O328),O328=0),O328,ROUND(O328,2-(1+INT(LOG10(ABS(O328))))))</f>
        <v>39</v>
      </c>
    </row>
    <row r="329" spans="1:21" x14ac:dyDescent="0.2">
      <c r="A329" s="43" t="s">
        <v>228</v>
      </c>
      <c r="B329" s="19" t="s">
        <v>58</v>
      </c>
      <c r="C329" s="19" t="s">
        <v>312</v>
      </c>
      <c r="D329" s="43" t="s">
        <v>313</v>
      </c>
      <c r="E329" s="20" t="s">
        <v>199</v>
      </c>
      <c r="F329" s="20" t="s">
        <v>430</v>
      </c>
      <c r="G329" s="132">
        <v>14</v>
      </c>
      <c r="H329" s="42" t="s">
        <v>230</v>
      </c>
      <c r="I329" s="133">
        <v>14</v>
      </c>
      <c r="J329" s="43">
        <v>100</v>
      </c>
      <c r="K329" s="48">
        <v>34.5</v>
      </c>
      <c r="L329" s="48">
        <v>91.55</v>
      </c>
      <c r="M329" s="48">
        <v>198.8714284897857</v>
      </c>
      <c r="N329" s="48">
        <v>1510</v>
      </c>
      <c r="O329" s="48">
        <v>381.3210467251298</v>
      </c>
      <c r="Q329" s="13">
        <f t="shared" si="31"/>
        <v>35</v>
      </c>
      <c r="R329" s="13">
        <f t="shared" si="32"/>
        <v>92</v>
      </c>
      <c r="S329" s="13">
        <f t="shared" si="33"/>
        <v>200</v>
      </c>
      <c r="T329" s="13">
        <f t="shared" si="34"/>
        <v>1500</v>
      </c>
      <c r="U329" s="12">
        <f t="shared" si="35"/>
        <v>380</v>
      </c>
    </row>
    <row r="330" spans="1:21" x14ac:dyDescent="0.2">
      <c r="A330" s="43" t="s">
        <v>228</v>
      </c>
      <c r="B330" s="19" t="s">
        <v>58</v>
      </c>
      <c r="C330" s="19" t="s">
        <v>312</v>
      </c>
      <c r="D330" s="43" t="s">
        <v>313</v>
      </c>
      <c r="E330" s="20" t="s">
        <v>199</v>
      </c>
      <c r="F330" s="20" t="s">
        <v>431</v>
      </c>
      <c r="G330" s="132">
        <v>6</v>
      </c>
      <c r="H330" s="42" t="s">
        <v>230</v>
      </c>
      <c r="I330" s="133">
        <v>6</v>
      </c>
      <c r="J330" s="43">
        <v>100</v>
      </c>
      <c r="K330" s="48">
        <v>2.8</v>
      </c>
      <c r="L330" s="48">
        <v>30.299999999999997</v>
      </c>
      <c r="M330" s="48">
        <v>77.600000000000009</v>
      </c>
      <c r="N330" s="48">
        <v>259.60000000000002</v>
      </c>
      <c r="O330" s="48">
        <v>100.46631276203981</v>
      </c>
      <c r="Q330" s="13">
        <f t="shared" si="31"/>
        <v>2.8</v>
      </c>
      <c r="R330" s="13">
        <f t="shared" si="32"/>
        <v>30</v>
      </c>
      <c r="S330" s="13">
        <f t="shared" si="33"/>
        <v>78</v>
      </c>
      <c r="T330" s="13">
        <f t="shared" si="34"/>
        <v>260</v>
      </c>
      <c r="U330" s="12">
        <f t="shared" si="35"/>
        <v>100</v>
      </c>
    </row>
    <row r="331" spans="1:21" x14ac:dyDescent="0.2">
      <c r="A331" s="43" t="s">
        <v>228</v>
      </c>
      <c r="B331" s="19" t="s">
        <v>58</v>
      </c>
      <c r="C331" s="19" t="s">
        <v>81</v>
      </c>
      <c r="D331" s="43" t="s">
        <v>314</v>
      </c>
      <c r="E331" s="20" t="s">
        <v>199</v>
      </c>
      <c r="F331" s="20" t="s">
        <v>426</v>
      </c>
      <c r="G331" s="132">
        <v>19</v>
      </c>
      <c r="H331" s="42" t="s">
        <v>230</v>
      </c>
      <c r="I331" s="133">
        <v>21</v>
      </c>
      <c r="J331" s="43">
        <v>90.476190476190482</v>
      </c>
      <c r="K331" s="48">
        <v>1.2</v>
      </c>
      <c r="L331" s="48">
        <v>5.5</v>
      </c>
      <c r="M331" s="48">
        <v>7.6842105263157894</v>
      </c>
      <c r="N331" s="48">
        <v>33.200000000000003</v>
      </c>
      <c r="O331" s="48">
        <v>7.577031312379007</v>
      </c>
      <c r="Q331" s="13">
        <f t="shared" si="31"/>
        <v>1.2</v>
      </c>
      <c r="R331" s="13">
        <f t="shared" si="32"/>
        <v>5.5</v>
      </c>
      <c r="S331" s="13">
        <f t="shared" si="33"/>
        <v>7.7</v>
      </c>
      <c r="T331" s="13">
        <f t="shared" si="34"/>
        <v>33</v>
      </c>
      <c r="U331" s="12">
        <f t="shared" si="35"/>
        <v>7.6</v>
      </c>
    </row>
    <row r="332" spans="1:21" x14ac:dyDescent="0.2">
      <c r="A332" s="43" t="s">
        <v>228</v>
      </c>
      <c r="B332" s="19" t="s">
        <v>58</v>
      </c>
      <c r="C332" s="19" t="s">
        <v>81</v>
      </c>
      <c r="D332" s="43" t="s">
        <v>314</v>
      </c>
      <c r="E332" s="20" t="s">
        <v>199</v>
      </c>
      <c r="F332" s="20" t="s">
        <v>429</v>
      </c>
      <c r="G332" s="132">
        <v>11</v>
      </c>
      <c r="H332" s="42" t="s">
        <v>230</v>
      </c>
      <c r="I332" s="133">
        <v>17</v>
      </c>
      <c r="J332" s="43">
        <v>64.705882352941174</v>
      </c>
      <c r="K332" s="48">
        <v>1.8</v>
      </c>
      <c r="L332" s="48">
        <v>2.6</v>
      </c>
      <c r="M332" s="48">
        <v>2.8818181818181818</v>
      </c>
      <c r="N332" s="48">
        <v>4.7</v>
      </c>
      <c r="O332" s="48">
        <v>1.0264679067736915</v>
      </c>
      <c r="Q332" s="13">
        <f t="shared" si="31"/>
        <v>1.8</v>
      </c>
      <c r="R332" s="13">
        <f t="shared" si="32"/>
        <v>2.6</v>
      </c>
      <c r="S332" s="13">
        <f t="shared" si="33"/>
        <v>2.9</v>
      </c>
      <c r="T332" s="13">
        <f t="shared" si="34"/>
        <v>4.7</v>
      </c>
      <c r="U332" s="12">
        <f t="shared" si="35"/>
        <v>1</v>
      </c>
    </row>
    <row r="333" spans="1:21" x14ac:dyDescent="0.2">
      <c r="A333" s="43" t="s">
        <v>228</v>
      </c>
      <c r="B333" s="19" t="s">
        <v>58</v>
      </c>
      <c r="C333" s="19" t="s">
        <v>81</v>
      </c>
      <c r="D333" s="43" t="s">
        <v>314</v>
      </c>
      <c r="E333" s="20" t="s">
        <v>199</v>
      </c>
      <c r="F333" s="20" t="s">
        <v>427</v>
      </c>
      <c r="G333" s="132">
        <v>12</v>
      </c>
      <c r="H333" s="42" t="s">
        <v>230</v>
      </c>
      <c r="I333" s="133">
        <v>19</v>
      </c>
      <c r="J333" s="43">
        <v>63.157894736842103</v>
      </c>
      <c r="K333" s="48">
        <v>1</v>
      </c>
      <c r="L333" s="48">
        <v>2.2000000000000002</v>
      </c>
      <c r="M333" s="48">
        <v>5.5</v>
      </c>
      <c r="N333" s="48">
        <v>33.9</v>
      </c>
      <c r="O333" s="48">
        <v>9.2102709465623711</v>
      </c>
      <c r="Q333" s="13">
        <f t="shared" si="31"/>
        <v>1</v>
      </c>
      <c r="R333" s="13">
        <f t="shared" si="32"/>
        <v>2.2000000000000002</v>
      </c>
      <c r="S333" s="13">
        <f t="shared" si="33"/>
        <v>5.5</v>
      </c>
      <c r="T333" s="13">
        <f t="shared" si="34"/>
        <v>34</v>
      </c>
      <c r="U333" s="12">
        <f t="shared" si="35"/>
        <v>9.1999999999999993</v>
      </c>
    </row>
    <row r="334" spans="1:21" x14ac:dyDescent="0.2">
      <c r="A334" s="43" t="s">
        <v>228</v>
      </c>
      <c r="B334" s="19" t="s">
        <v>58</v>
      </c>
      <c r="C334" s="19" t="s">
        <v>81</v>
      </c>
      <c r="D334" s="43" t="s">
        <v>314</v>
      </c>
      <c r="E334" s="20" t="s">
        <v>199</v>
      </c>
      <c r="F334" s="20" t="s">
        <v>430</v>
      </c>
      <c r="G334" s="132">
        <v>12</v>
      </c>
      <c r="H334" s="42" t="s">
        <v>230</v>
      </c>
      <c r="I334" s="133">
        <v>14</v>
      </c>
      <c r="J334" s="43">
        <v>85.714285714285708</v>
      </c>
      <c r="K334" s="48">
        <v>1.4</v>
      </c>
      <c r="L334" s="48">
        <v>4.45</v>
      </c>
      <c r="M334" s="48">
        <v>7.6499999682083333</v>
      </c>
      <c r="N334" s="48">
        <v>40.799999999999997</v>
      </c>
      <c r="O334" s="48">
        <v>10.732745130009842</v>
      </c>
      <c r="Q334" s="13">
        <f t="shared" si="31"/>
        <v>1.4</v>
      </c>
      <c r="R334" s="13">
        <f t="shared" si="32"/>
        <v>4.5</v>
      </c>
      <c r="S334" s="13">
        <f t="shared" si="33"/>
        <v>7.6</v>
      </c>
      <c r="T334" s="13">
        <f t="shared" si="34"/>
        <v>41</v>
      </c>
      <c r="U334" s="12">
        <f t="shared" si="35"/>
        <v>11</v>
      </c>
    </row>
    <row r="335" spans="1:21" x14ac:dyDescent="0.2">
      <c r="A335" s="43" t="s">
        <v>228</v>
      </c>
      <c r="B335" s="19" t="s">
        <v>58</v>
      </c>
      <c r="C335" s="19" t="s">
        <v>81</v>
      </c>
      <c r="D335" s="43" t="s">
        <v>314</v>
      </c>
      <c r="E335" s="20" t="s">
        <v>199</v>
      </c>
      <c r="F335" s="20" t="s">
        <v>431</v>
      </c>
      <c r="G335" s="132">
        <v>4</v>
      </c>
      <c r="H335" s="42" t="s">
        <v>230</v>
      </c>
      <c r="I335" s="133">
        <v>6</v>
      </c>
      <c r="J335" s="43">
        <v>66.666666666666671</v>
      </c>
      <c r="K335" s="48">
        <v>1.4</v>
      </c>
      <c r="L335" s="48">
        <v>2.5499999999999998</v>
      </c>
      <c r="M335" s="48">
        <v>3.4</v>
      </c>
      <c r="N335" s="48">
        <v>7.1</v>
      </c>
      <c r="O335" s="48">
        <v>2.5987176324743966</v>
      </c>
      <c r="Q335" s="13">
        <f t="shared" si="31"/>
        <v>1.4</v>
      </c>
      <c r="R335" s="13">
        <f t="shared" si="32"/>
        <v>2.6</v>
      </c>
      <c r="S335" s="13">
        <f t="shared" si="33"/>
        <v>3.4</v>
      </c>
      <c r="T335" s="13">
        <f t="shared" si="34"/>
        <v>7.1</v>
      </c>
      <c r="U335" s="12">
        <f t="shared" si="35"/>
        <v>2.6</v>
      </c>
    </row>
    <row r="336" spans="1:21" x14ac:dyDescent="0.2">
      <c r="A336" s="43" t="s">
        <v>228</v>
      </c>
      <c r="B336" s="19" t="s">
        <v>58</v>
      </c>
      <c r="C336" s="19" t="s">
        <v>82</v>
      </c>
      <c r="D336" s="43" t="s">
        <v>315</v>
      </c>
      <c r="E336" s="20" t="s">
        <v>199</v>
      </c>
      <c r="F336" s="20" t="s">
        <v>426</v>
      </c>
      <c r="G336" s="132">
        <v>21</v>
      </c>
      <c r="H336" s="42" t="s">
        <v>230</v>
      </c>
      <c r="I336" s="133">
        <v>21</v>
      </c>
      <c r="J336" s="43">
        <v>100</v>
      </c>
      <c r="K336" s="48">
        <v>2.9</v>
      </c>
      <c r="L336" s="48">
        <v>20.2</v>
      </c>
      <c r="M336" s="48">
        <v>33.871428571428574</v>
      </c>
      <c r="N336" s="48">
        <v>261</v>
      </c>
      <c r="O336" s="48">
        <v>55.070456170774023</v>
      </c>
      <c r="Q336" s="13">
        <f t="shared" si="31"/>
        <v>2.9</v>
      </c>
      <c r="R336" s="13">
        <f t="shared" si="32"/>
        <v>20</v>
      </c>
      <c r="S336" s="13">
        <f t="shared" si="33"/>
        <v>34</v>
      </c>
      <c r="T336" s="13">
        <f t="shared" si="34"/>
        <v>260</v>
      </c>
      <c r="U336" s="12">
        <f t="shared" si="35"/>
        <v>55</v>
      </c>
    </row>
    <row r="337" spans="1:21" x14ac:dyDescent="0.2">
      <c r="A337" s="43" t="s">
        <v>228</v>
      </c>
      <c r="B337" s="19" t="s">
        <v>58</v>
      </c>
      <c r="C337" s="19" t="s">
        <v>82</v>
      </c>
      <c r="D337" s="43" t="s">
        <v>315</v>
      </c>
      <c r="E337" s="20" t="s">
        <v>199</v>
      </c>
      <c r="F337" s="20" t="s">
        <v>429</v>
      </c>
      <c r="G337" s="132">
        <v>16</v>
      </c>
      <c r="H337" s="42" t="s">
        <v>230</v>
      </c>
      <c r="I337" s="133">
        <v>17</v>
      </c>
      <c r="J337" s="43">
        <v>94.117647058823536</v>
      </c>
      <c r="K337" s="48">
        <v>2.2000000000000002</v>
      </c>
      <c r="L337" s="48">
        <v>6.85</v>
      </c>
      <c r="M337" s="48">
        <v>7.8999999999999995</v>
      </c>
      <c r="N337" s="48">
        <v>19.899999999999999</v>
      </c>
      <c r="O337" s="48">
        <v>4.7915202876192291</v>
      </c>
      <c r="Q337" s="13">
        <f t="shared" si="31"/>
        <v>2.2000000000000002</v>
      </c>
      <c r="R337" s="13">
        <f t="shared" si="32"/>
        <v>6.9</v>
      </c>
      <c r="S337" s="13">
        <f t="shared" si="33"/>
        <v>7.9</v>
      </c>
      <c r="T337" s="13">
        <f t="shared" si="34"/>
        <v>20</v>
      </c>
      <c r="U337" s="12">
        <f t="shared" si="35"/>
        <v>4.8</v>
      </c>
    </row>
    <row r="338" spans="1:21" x14ac:dyDescent="0.2">
      <c r="A338" s="43" t="s">
        <v>228</v>
      </c>
      <c r="B338" s="19" t="s">
        <v>58</v>
      </c>
      <c r="C338" s="19" t="s">
        <v>82</v>
      </c>
      <c r="D338" s="43" t="s">
        <v>315</v>
      </c>
      <c r="E338" s="20" t="s">
        <v>199</v>
      </c>
      <c r="F338" s="20" t="s">
        <v>427</v>
      </c>
      <c r="G338" s="132">
        <v>18</v>
      </c>
      <c r="H338" s="42" t="s">
        <v>230</v>
      </c>
      <c r="I338" s="133">
        <v>19</v>
      </c>
      <c r="J338" s="43">
        <v>94.736842105263165</v>
      </c>
      <c r="K338" s="48">
        <v>2.1</v>
      </c>
      <c r="L338" s="48">
        <v>5.6</v>
      </c>
      <c r="M338" s="48">
        <v>6.25</v>
      </c>
      <c r="N338" s="48">
        <v>13.6</v>
      </c>
      <c r="O338" s="48">
        <v>3.1552477296234787</v>
      </c>
      <c r="Q338" s="13">
        <f t="shared" si="31"/>
        <v>2.1</v>
      </c>
      <c r="R338" s="13">
        <f t="shared" si="32"/>
        <v>5.6</v>
      </c>
      <c r="S338" s="13">
        <f t="shared" si="33"/>
        <v>6.3</v>
      </c>
      <c r="T338" s="13">
        <f t="shared" si="34"/>
        <v>14</v>
      </c>
      <c r="U338" s="12">
        <f t="shared" si="35"/>
        <v>3.2</v>
      </c>
    </row>
    <row r="339" spans="1:21" x14ac:dyDescent="0.2">
      <c r="A339" s="43" t="s">
        <v>228</v>
      </c>
      <c r="B339" s="19" t="s">
        <v>58</v>
      </c>
      <c r="C339" s="19" t="s">
        <v>82</v>
      </c>
      <c r="D339" s="43" t="s">
        <v>315</v>
      </c>
      <c r="E339" s="20" t="s">
        <v>199</v>
      </c>
      <c r="F339" s="20" t="s">
        <v>430</v>
      </c>
      <c r="G339" s="132">
        <v>14</v>
      </c>
      <c r="H339" s="42" t="s">
        <v>230</v>
      </c>
      <c r="I339" s="133">
        <v>14</v>
      </c>
      <c r="J339" s="43">
        <v>100</v>
      </c>
      <c r="K339" s="48">
        <v>4.7</v>
      </c>
      <c r="L339" s="48">
        <v>11.15</v>
      </c>
      <c r="M339" s="48">
        <v>19.614285727928571</v>
      </c>
      <c r="N339" s="48">
        <v>140.69999999999999</v>
      </c>
      <c r="O339" s="48">
        <v>35.064618524287063</v>
      </c>
      <c r="Q339" s="13">
        <f t="shared" si="31"/>
        <v>4.7</v>
      </c>
      <c r="R339" s="13">
        <f t="shared" si="32"/>
        <v>11</v>
      </c>
      <c r="S339" s="13">
        <f t="shared" si="33"/>
        <v>20</v>
      </c>
      <c r="T339" s="13">
        <f t="shared" si="34"/>
        <v>140</v>
      </c>
      <c r="U339" s="12">
        <f t="shared" si="35"/>
        <v>35</v>
      </c>
    </row>
    <row r="340" spans="1:21" x14ac:dyDescent="0.2">
      <c r="A340" s="43" t="s">
        <v>228</v>
      </c>
      <c r="B340" s="19" t="s">
        <v>58</v>
      </c>
      <c r="C340" s="19" t="s">
        <v>82</v>
      </c>
      <c r="D340" s="43" t="s">
        <v>315</v>
      </c>
      <c r="E340" s="20" t="s">
        <v>199</v>
      </c>
      <c r="F340" s="20" t="s">
        <v>431</v>
      </c>
      <c r="G340" s="132">
        <v>4</v>
      </c>
      <c r="H340" s="42" t="s">
        <v>230</v>
      </c>
      <c r="I340" s="133">
        <v>6</v>
      </c>
      <c r="J340" s="43">
        <v>66.666666666666671</v>
      </c>
      <c r="K340" s="48">
        <v>2.6</v>
      </c>
      <c r="L340" s="48">
        <v>8.4499999999999993</v>
      </c>
      <c r="M340" s="48">
        <v>11.5</v>
      </c>
      <c r="N340" s="48">
        <v>26.5</v>
      </c>
      <c r="O340" s="48">
        <v>10.99120860809523</v>
      </c>
      <c r="Q340" s="13">
        <f t="shared" si="31"/>
        <v>2.6</v>
      </c>
      <c r="R340" s="13">
        <f t="shared" si="32"/>
        <v>8.5</v>
      </c>
      <c r="S340" s="13">
        <f t="shared" si="33"/>
        <v>12</v>
      </c>
      <c r="T340" s="13">
        <f t="shared" si="34"/>
        <v>27</v>
      </c>
      <c r="U340" s="12">
        <f t="shared" si="35"/>
        <v>11</v>
      </c>
    </row>
    <row r="341" spans="1:21" x14ac:dyDescent="0.2">
      <c r="A341" s="43" t="s">
        <v>228</v>
      </c>
      <c r="B341" s="19" t="s">
        <v>58</v>
      </c>
      <c r="C341" s="19" t="s">
        <v>83</v>
      </c>
      <c r="D341" s="43" t="s">
        <v>316</v>
      </c>
      <c r="E341" s="20" t="s">
        <v>199</v>
      </c>
      <c r="F341" s="20" t="s">
        <v>426</v>
      </c>
      <c r="G341" s="132">
        <v>21</v>
      </c>
      <c r="H341" s="42" t="s">
        <v>230</v>
      </c>
      <c r="I341" s="133">
        <v>21</v>
      </c>
      <c r="J341" s="43">
        <v>100</v>
      </c>
      <c r="K341" s="48">
        <v>2.6</v>
      </c>
      <c r="L341" s="48">
        <v>32.4</v>
      </c>
      <c r="M341" s="48">
        <v>51.495238095238093</v>
      </c>
      <c r="N341" s="48">
        <v>259.7</v>
      </c>
      <c r="O341" s="48">
        <v>61.515717310216552</v>
      </c>
      <c r="Q341" s="13">
        <f t="shared" si="31"/>
        <v>2.6</v>
      </c>
      <c r="R341" s="13">
        <f t="shared" si="32"/>
        <v>32</v>
      </c>
      <c r="S341" s="13">
        <f t="shared" si="33"/>
        <v>51</v>
      </c>
      <c r="T341" s="13">
        <f t="shared" si="34"/>
        <v>260</v>
      </c>
      <c r="U341" s="12">
        <f t="shared" si="35"/>
        <v>62</v>
      </c>
    </row>
    <row r="342" spans="1:21" x14ac:dyDescent="0.2">
      <c r="A342" s="43" t="s">
        <v>228</v>
      </c>
      <c r="B342" s="19" t="s">
        <v>58</v>
      </c>
      <c r="C342" s="19" t="s">
        <v>83</v>
      </c>
      <c r="D342" s="43" t="s">
        <v>316</v>
      </c>
      <c r="E342" s="20" t="s">
        <v>199</v>
      </c>
      <c r="F342" s="20" t="s">
        <v>429</v>
      </c>
      <c r="G342" s="132">
        <v>17</v>
      </c>
      <c r="H342" s="42" t="s">
        <v>230</v>
      </c>
      <c r="I342" s="133">
        <v>17</v>
      </c>
      <c r="J342" s="43">
        <v>100</v>
      </c>
      <c r="K342" s="48">
        <v>1.4</v>
      </c>
      <c r="L342" s="48">
        <v>10.4</v>
      </c>
      <c r="M342" s="48">
        <v>12.747058823529413</v>
      </c>
      <c r="N342" s="48">
        <v>29.7</v>
      </c>
      <c r="O342" s="48">
        <v>8.0284741426265747</v>
      </c>
      <c r="Q342" s="13">
        <f t="shared" si="31"/>
        <v>1.4</v>
      </c>
      <c r="R342" s="13">
        <f t="shared" si="32"/>
        <v>10</v>
      </c>
      <c r="S342" s="13">
        <f t="shared" si="33"/>
        <v>13</v>
      </c>
      <c r="T342" s="13">
        <f t="shared" si="34"/>
        <v>30</v>
      </c>
      <c r="U342" s="12">
        <f t="shared" si="35"/>
        <v>8</v>
      </c>
    </row>
    <row r="343" spans="1:21" x14ac:dyDescent="0.2">
      <c r="A343" s="43" t="s">
        <v>228</v>
      </c>
      <c r="B343" s="19" t="s">
        <v>58</v>
      </c>
      <c r="C343" s="19" t="s">
        <v>83</v>
      </c>
      <c r="D343" s="43" t="s">
        <v>316</v>
      </c>
      <c r="E343" s="20" t="s">
        <v>199</v>
      </c>
      <c r="F343" s="20" t="s">
        <v>427</v>
      </c>
      <c r="G343" s="132">
        <v>18</v>
      </c>
      <c r="H343" s="42" t="s">
        <v>230</v>
      </c>
      <c r="I343" s="133">
        <v>19</v>
      </c>
      <c r="J343" s="43">
        <v>94.736842105263165</v>
      </c>
      <c r="K343" s="48">
        <v>2.1</v>
      </c>
      <c r="L343" s="48">
        <v>9.5500000000000007</v>
      </c>
      <c r="M343" s="48">
        <v>11.511111111111111</v>
      </c>
      <c r="N343" s="48">
        <v>36.6</v>
      </c>
      <c r="O343" s="48">
        <v>8.9818044098898273</v>
      </c>
      <c r="Q343" s="13">
        <f t="shared" si="31"/>
        <v>2.1</v>
      </c>
      <c r="R343" s="13">
        <f t="shared" si="32"/>
        <v>9.6</v>
      </c>
      <c r="S343" s="13">
        <f t="shared" si="33"/>
        <v>12</v>
      </c>
      <c r="T343" s="13">
        <f t="shared" si="34"/>
        <v>37</v>
      </c>
      <c r="U343" s="12">
        <f t="shared" si="35"/>
        <v>9</v>
      </c>
    </row>
    <row r="344" spans="1:21" x14ac:dyDescent="0.2">
      <c r="A344" s="43" t="s">
        <v>228</v>
      </c>
      <c r="B344" s="19" t="s">
        <v>58</v>
      </c>
      <c r="C344" s="19" t="s">
        <v>83</v>
      </c>
      <c r="D344" s="43" t="s">
        <v>316</v>
      </c>
      <c r="E344" s="20" t="s">
        <v>199</v>
      </c>
      <c r="F344" s="20" t="s">
        <v>430</v>
      </c>
      <c r="G344" s="132">
        <v>14</v>
      </c>
      <c r="H344" s="42" t="s">
        <v>230</v>
      </c>
      <c r="I344" s="133">
        <v>14</v>
      </c>
      <c r="J344" s="43">
        <v>100</v>
      </c>
      <c r="K344" s="48">
        <v>6.8</v>
      </c>
      <c r="L344" s="48">
        <v>18.600000000000001</v>
      </c>
      <c r="M344" s="48">
        <v>40.135714258500002</v>
      </c>
      <c r="N344" s="48">
        <v>303.3</v>
      </c>
      <c r="O344" s="48">
        <v>76.491745233097774</v>
      </c>
      <c r="Q344" s="13">
        <f t="shared" si="31"/>
        <v>6.8</v>
      </c>
      <c r="R344" s="13">
        <f t="shared" si="32"/>
        <v>19</v>
      </c>
      <c r="S344" s="13">
        <f t="shared" si="33"/>
        <v>40</v>
      </c>
      <c r="T344" s="13">
        <f t="shared" si="34"/>
        <v>300</v>
      </c>
      <c r="U344" s="12">
        <f t="shared" si="35"/>
        <v>76</v>
      </c>
    </row>
    <row r="345" spans="1:21" x14ac:dyDescent="0.2">
      <c r="A345" s="43" t="s">
        <v>228</v>
      </c>
      <c r="B345" s="19" t="s">
        <v>58</v>
      </c>
      <c r="C345" s="19" t="s">
        <v>83</v>
      </c>
      <c r="D345" s="43" t="s">
        <v>316</v>
      </c>
      <c r="E345" s="20" t="s">
        <v>199</v>
      </c>
      <c r="F345" s="20" t="s">
        <v>431</v>
      </c>
      <c r="G345" s="132">
        <v>6</v>
      </c>
      <c r="H345" s="42" t="s">
        <v>230</v>
      </c>
      <c r="I345" s="133">
        <v>6</v>
      </c>
      <c r="J345" s="43">
        <v>100</v>
      </c>
      <c r="K345" s="48">
        <v>1.5</v>
      </c>
      <c r="L345" s="48">
        <v>6.65</v>
      </c>
      <c r="M345" s="48">
        <v>15.233333333333333</v>
      </c>
      <c r="N345" s="48">
        <v>46.5</v>
      </c>
      <c r="O345" s="48">
        <v>18.170488894541794</v>
      </c>
      <c r="Q345" s="13">
        <f t="shared" si="31"/>
        <v>1.5</v>
      </c>
      <c r="R345" s="13">
        <f t="shared" si="32"/>
        <v>6.7</v>
      </c>
      <c r="S345" s="13">
        <f t="shared" si="33"/>
        <v>15</v>
      </c>
      <c r="T345" s="13">
        <f t="shared" si="34"/>
        <v>47</v>
      </c>
      <c r="U345" s="12">
        <f t="shared" si="35"/>
        <v>18</v>
      </c>
    </row>
    <row r="346" spans="1:21" x14ac:dyDescent="0.2">
      <c r="A346" s="43" t="s">
        <v>228</v>
      </c>
      <c r="B346" s="19" t="s">
        <v>84</v>
      </c>
      <c r="C346" s="19" t="s">
        <v>85</v>
      </c>
      <c r="D346" s="43" t="s">
        <v>317</v>
      </c>
      <c r="E346" s="20" t="s">
        <v>199</v>
      </c>
      <c r="F346" s="20" t="s">
        <v>426</v>
      </c>
      <c r="G346" s="132">
        <v>0</v>
      </c>
      <c r="H346" s="42" t="s">
        <v>230</v>
      </c>
      <c r="I346" s="133">
        <v>20</v>
      </c>
      <c r="J346" s="43">
        <v>0</v>
      </c>
      <c r="K346" s="48" t="s">
        <v>241</v>
      </c>
      <c r="L346" s="48" t="s">
        <v>241</v>
      </c>
      <c r="M346" s="48" t="s">
        <v>241</v>
      </c>
      <c r="N346" s="48" t="s">
        <v>241</v>
      </c>
      <c r="O346" s="48" t="s">
        <v>241</v>
      </c>
      <c r="Q346" s="13" t="str">
        <f t="shared" si="31"/>
        <v>ND</v>
      </c>
      <c r="R346" s="13" t="str">
        <f t="shared" si="32"/>
        <v>ND</v>
      </c>
      <c r="S346" s="13" t="str">
        <f t="shared" si="33"/>
        <v>ND</v>
      </c>
      <c r="T346" s="13" t="str">
        <f t="shared" si="34"/>
        <v>ND</v>
      </c>
      <c r="U346" s="12" t="str">
        <f t="shared" si="35"/>
        <v>ND</v>
      </c>
    </row>
    <row r="347" spans="1:21" x14ac:dyDescent="0.2">
      <c r="A347" s="43" t="s">
        <v>228</v>
      </c>
      <c r="B347" s="19" t="s">
        <v>84</v>
      </c>
      <c r="C347" s="19" t="s">
        <v>85</v>
      </c>
      <c r="D347" s="43" t="s">
        <v>317</v>
      </c>
      <c r="E347" s="20" t="s">
        <v>199</v>
      </c>
      <c r="F347" s="20" t="s">
        <v>429</v>
      </c>
      <c r="G347" s="132">
        <v>0</v>
      </c>
      <c r="H347" s="42" t="s">
        <v>230</v>
      </c>
      <c r="I347" s="133">
        <v>14</v>
      </c>
      <c r="J347" s="43">
        <v>0</v>
      </c>
      <c r="K347" s="48" t="s">
        <v>241</v>
      </c>
      <c r="L347" s="48" t="s">
        <v>241</v>
      </c>
      <c r="M347" s="48" t="s">
        <v>241</v>
      </c>
      <c r="N347" s="48" t="s">
        <v>241</v>
      </c>
      <c r="O347" s="48" t="s">
        <v>241</v>
      </c>
      <c r="Q347" s="13" t="str">
        <f t="shared" si="31"/>
        <v>ND</v>
      </c>
      <c r="R347" s="13" t="str">
        <f t="shared" si="32"/>
        <v>ND</v>
      </c>
      <c r="S347" s="13" t="str">
        <f t="shared" si="33"/>
        <v>ND</v>
      </c>
      <c r="T347" s="13" t="str">
        <f t="shared" si="34"/>
        <v>ND</v>
      </c>
      <c r="U347" s="12" t="str">
        <f t="shared" si="35"/>
        <v>ND</v>
      </c>
    </row>
    <row r="348" spans="1:21" x14ac:dyDescent="0.2">
      <c r="A348" s="43" t="s">
        <v>228</v>
      </c>
      <c r="B348" s="19" t="s">
        <v>84</v>
      </c>
      <c r="C348" s="19" t="s">
        <v>85</v>
      </c>
      <c r="D348" s="43" t="s">
        <v>317</v>
      </c>
      <c r="E348" s="20" t="s">
        <v>199</v>
      </c>
      <c r="F348" s="20" t="s">
        <v>427</v>
      </c>
      <c r="G348" s="132">
        <v>0</v>
      </c>
      <c r="H348" s="42" t="s">
        <v>230</v>
      </c>
      <c r="I348" s="133">
        <v>18</v>
      </c>
      <c r="J348" s="43">
        <v>0</v>
      </c>
      <c r="K348" s="48" t="s">
        <v>241</v>
      </c>
      <c r="L348" s="48" t="s">
        <v>241</v>
      </c>
      <c r="M348" s="48" t="s">
        <v>241</v>
      </c>
      <c r="N348" s="48" t="s">
        <v>241</v>
      </c>
      <c r="O348" s="48" t="s">
        <v>241</v>
      </c>
      <c r="Q348" s="13" t="str">
        <f t="shared" si="31"/>
        <v>ND</v>
      </c>
      <c r="R348" s="13" t="str">
        <f t="shared" si="32"/>
        <v>ND</v>
      </c>
      <c r="S348" s="13" t="str">
        <f t="shared" si="33"/>
        <v>ND</v>
      </c>
      <c r="T348" s="13" t="str">
        <f t="shared" si="34"/>
        <v>ND</v>
      </c>
      <c r="U348" s="12" t="str">
        <f t="shared" si="35"/>
        <v>ND</v>
      </c>
    </row>
    <row r="349" spans="1:21" x14ac:dyDescent="0.2">
      <c r="A349" s="43" t="s">
        <v>228</v>
      </c>
      <c r="B349" s="19" t="s">
        <v>84</v>
      </c>
      <c r="C349" s="19" t="s">
        <v>85</v>
      </c>
      <c r="D349" s="43" t="s">
        <v>317</v>
      </c>
      <c r="E349" s="20" t="s">
        <v>199</v>
      </c>
      <c r="F349" s="20" t="s">
        <v>430</v>
      </c>
      <c r="G349" s="132">
        <v>0</v>
      </c>
      <c r="H349" s="42" t="s">
        <v>230</v>
      </c>
      <c r="I349" s="133">
        <v>12</v>
      </c>
      <c r="J349" s="43">
        <v>0</v>
      </c>
      <c r="K349" s="48" t="s">
        <v>241</v>
      </c>
      <c r="L349" s="48" t="s">
        <v>241</v>
      </c>
      <c r="M349" s="48" t="s">
        <v>241</v>
      </c>
      <c r="N349" s="48" t="s">
        <v>241</v>
      </c>
      <c r="O349" s="48" t="s">
        <v>241</v>
      </c>
      <c r="Q349" s="13" t="str">
        <f t="shared" si="31"/>
        <v>ND</v>
      </c>
      <c r="R349" s="13" t="str">
        <f t="shared" si="32"/>
        <v>ND</v>
      </c>
      <c r="S349" s="13" t="str">
        <f t="shared" si="33"/>
        <v>ND</v>
      </c>
      <c r="T349" s="13" t="str">
        <f t="shared" si="34"/>
        <v>ND</v>
      </c>
      <c r="U349" s="12" t="str">
        <f t="shared" si="35"/>
        <v>ND</v>
      </c>
    </row>
    <row r="350" spans="1:21" x14ac:dyDescent="0.2">
      <c r="A350" s="43" t="s">
        <v>228</v>
      </c>
      <c r="B350" s="19" t="s">
        <v>84</v>
      </c>
      <c r="C350" s="19" t="s">
        <v>85</v>
      </c>
      <c r="D350" s="43" t="s">
        <v>317</v>
      </c>
      <c r="E350" s="20" t="s">
        <v>199</v>
      </c>
      <c r="F350" s="20" t="s">
        <v>431</v>
      </c>
      <c r="G350" s="132">
        <v>0</v>
      </c>
      <c r="H350" s="42" t="s">
        <v>230</v>
      </c>
      <c r="I350" s="133">
        <v>6</v>
      </c>
      <c r="J350" s="43">
        <v>0</v>
      </c>
      <c r="K350" s="48" t="s">
        <v>241</v>
      </c>
      <c r="L350" s="48" t="s">
        <v>241</v>
      </c>
      <c r="M350" s="48" t="s">
        <v>241</v>
      </c>
      <c r="N350" s="48" t="s">
        <v>241</v>
      </c>
      <c r="O350" s="48" t="s">
        <v>241</v>
      </c>
      <c r="Q350" s="13" t="str">
        <f t="shared" si="31"/>
        <v>ND</v>
      </c>
      <c r="R350" s="13" t="str">
        <f t="shared" si="32"/>
        <v>ND</v>
      </c>
      <c r="S350" s="13" t="str">
        <f t="shared" si="33"/>
        <v>ND</v>
      </c>
      <c r="T350" s="13" t="str">
        <f t="shared" si="34"/>
        <v>ND</v>
      </c>
      <c r="U350" s="12" t="str">
        <f t="shared" si="35"/>
        <v>ND</v>
      </c>
    </row>
    <row r="351" spans="1:21" x14ac:dyDescent="0.2">
      <c r="A351" s="43" t="s">
        <v>228</v>
      </c>
      <c r="B351" s="19" t="s">
        <v>84</v>
      </c>
      <c r="C351" s="19" t="s">
        <v>86</v>
      </c>
      <c r="D351" s="43" t="s">
        <v>318</v>
      </c>
      <c r="E351" s="20" t="s">
        <v>199</v>
      </c>
      <c r="F351" s="20" t="s">
        <v>426</v>
      </c>
      <c r="G351" s="132">
        <v>0</v>
      </c>
      <c r="H351" s="42" t="s">
        <v>230</v>
      </c>
      <c r="I351" s="133">
        <v>21</v>
      </c>
      <c r="J351" s="43">
        <v>0</v>
      </c>
      <c r="K351" s="48" t="s">
        <v>241</v>
      </c>
      <c r="L351" s="48" t="s">
        <v>241</v>
      </c>
      <c r="M351" s="48" t="s">
        <v>241</v>
      </c>
      <c r="N351" s="48" t="s">
        <v>241</v>
      </c>
      <c r="O351" s="48" t="s">
        <v>241</v>
      </c>
      <c r="Q351" s="13" t="str">
        <f t="shared" si="31"/>
        <v>ND</v>
      </c>
      <c r="R351" s="13" t="str">
        <f t="shared" si="32"/>
        <v>ND</v>
      </c>
      <c r="S351" s="13" t="str">
        <f t="shared" si="33"/>
        <v>ND</v>
      </c>
      <c r="T351" s="13" t="str">
        <f t="shared" si="34"/>
        <v>ND</v>
      </c>
      <c r="U351" s="12" t="str">
        <f t="shared" si="35"/>
        <v>ND</v>
      </c>
    </row>
    <row r="352" spans="1:21" x14ac:dyDescent="0.2">
      <c r="A352" s="43" t="s">
        <v>228</v>
      </c>
      <c r="B352" s="19" t="s">
        <v>84</v>
      </c>
      <c r="C352" s="19" t="s">
        <v>86</v>
      </c>
      <c r="D352" s="43" t="s">
        <v>318</v>
      </c>
      <c r="E352" s="20" t="s">
        <v>199</v>
      </c>
      <c r="F352" s="20" t="s">
        <v>429</v>
      </c>
      <c r="G352" s="132">
        <v>0</v>
      </c>
      <c r="H352" s="42" t="s">
        <v>230</v>
      </c>
      <c r="I352" s="133">
        <v>17</v>
      </c>
      <c r="J352" s="43">
        <v>0</v>
      </c>
      <c r="K352" s="48" t="s">
        <v>241</v>
      </c>
      <c r="L352" s="48" t="s">
        <v>241</v>
      </c>
      <c r="M352" s="48" t="s">
        <v>241</v>
      </c>
      <c r="N352" s="48" t="s">
        <v>241</v>
      </c>
      <c r="O352" s="48" t="s">
        <v>241</v>
      </c>
      <c r="Q352" s="13" t="str">
        <f t="shared" si="31"/>
        <v>ND</v>
      </c>
      <c r="R352" s="13" t="str">
        <f t="shared" si="32"/>
        <v>ND</v>
      </c>
      <c r="S352" s="13" t="str">
        <f t="shared" si="33"/>
        <v>ND</v>
      </c>
      <c r="T352" s="13" t="str">
        <f t="shared" si="34"/>
        <v>ND</v>
      </c>
      <c r="U352" s="12" t="str">
        <f t="shared" si="35"/>
        <v>ND</v>
      </c>
    </row>
    <row r="353" spans="1:21" x14ac:dyDescent="0.2">
      <c r="A353" s="43" t="s">
        <v>228</v>
      </c>
      <c r="B353" s="19" t="s">
        <v>84</v>
      </c>
      <c r="C353" s="19" t="s">
        <v>86</v>
      </c>
      <c r="D353" s="43" t="s">
        <v>318</v>
      </c>
      <c r="E353" s="20" t="s">
        <v>199</v>
      </c>
      <c r="F353" s="20" t="s">
        <v>427</v>
      </c>
      <c r="G353" s="132">
        <v>0</v>
      </c>
      <c r="H353" s="42" t="s">
        <v>230</v>
      </c>
      <c r="I353" s="133">
        <v>19</v>
      </c>
      <c r="J353" s="43">
        <v>0</v>
      </c>
      <c r="K353" s="48" t="s">
        <v>241</v>
      </c>
      <c r="L353" s="48" t="s">
        <v>241</v>
      </c>
      <c r="M353" s="48" t="s">
        <v>241</v>
      </c>
      <c r="N353" s="48" t="s">
        <v>241</v>
      </c>
      <c r="O353" s="48" t="s">
        <v>241</v>
      </c>
      <c r="Q353" s="13" t="str">
        <f t="shared" si="31"/>
        <v>ND</v>
      </c>
      <c r="R353" s="13" t="str">
        <f t="shared" si="32"/>
        <v>ND</v>
      </c>
      <c r="S353" s="13" t="str">
        <f t="shared" si="33"/>
        <v>ND</v>
      </c>
      <c r="T353" s="13" t="str">
        <f t="shared" si="34"/>
        <v>ND</v>
      </c>
      <c r="U353" s="12" t="str">
        <f t="shared" si="35"/>
        <v>ND</v>
      </c>
    </row>
    <row r="354" spans="1:21" x14ac:dyDescent="0.2">
      <c r="A354" s="43" t="s">
        <v>228</v>
      </c>
      <c r="B354" s="19" t="s">
        <v>84</v>
      </c>
      <c r="C354" s="19" t="s">
        <v>86</v>
      </c>
      <c r="D354" s="43" t="s">
        <v>318</v>
      </c>
      <c r="E354" s="20" t="s">
        <v>199</v>
      </c>
      <c r="F354" s="20" t="s">
        <v>430</v>
      </c>
      <c r="G354" s="132">
        <v>0</v>
      </c>
      <c r="H354" s="42" t="s">
        <v>230</v>
      </c>
      <c r="I354" s="133">
        <v>14</v>
      </c>
      <c r="J354" s="43">
        <v>0</v>
      </c>
      <c r="K354" s="48" t="s">
        <v>241</v>
      </c>
      <c r="L354" s="48" t="s">
        <v>241</v>
      </c>
      <c r="M354" s="48" t="s">
        <v>241</v>
      </c>
      <c r="N354" s="48" t="s">
        <v>241</v>
      </c>
      <c r="O354" s="48" t="s">
        <v>241</v>
      </c>
      <c r="Q354" s="13" t="str">
        <f t="shared" si="31"/>
        <v>ND</v>
      </c>
      <c r="R354" s="13" t="str">
        <f t="shared" si="32"/>
        <v>ND</v>
      </c>
      <c r="S354" s="13" t="str">
        <f t="shared" si="33"/>
        <v>ND</v>
      </c>
      <c r="T354" s="13" t="str">
        <f t="shared" si="34"/>
        <v>ND</v>
      </c>
      <c r="U354" s="12" t="str">
        <f t="shared" si="35"/>
        <v>ND</v>
      </c>
    </row>
    <row r="355" spans="1:21" x14ac:dyDescent="0.2">
      <c r="A355" s="43" t="s">
        <v>228</v>
      </c>
      <c r="B355" s="19" t="s">
        <v>84</v>
      </c>
      <c r="C355" s="19" t="s">
        <v>86</v>
      </c>
      <c r="D355" s="43" t="s">
        <v>318</v>
      </c>
      <c r="E355" s="20" t="s">
        <v>199</v>
      </c>
      <c r="F355" s="20" t="s">
        <v>431</v>
      </c>
      <c r="G355" s="132">
        <v>0</v>
      </c>
      <c r="H355" s="42" t="s">
        <v>230</v>
      </c>
      <c r="I355" s="133">
        <v>6</v>
      </c>
      <c r="J355" s="43">
        <v>0</v>
      </c>
      <c r="K355" s="48" t="s">
        <v>241</v>
      </c>
      <c r="L355" s="48" t="s">
        <v>241</v>
      </c>
      <c r="M355" s="48" t="s">
        <v>241</v>
      </c>
      <c r="N355" s="48" t="s">
        <v>241</v>
      </c>
      <c r="O355" s="48" t="s">
        <v>241</v>
      </c>
      <c r="Q355" s="13" t="str">
        <f t="shared" si="31"/>
        <v>ND</v>
      </c>
      <c r="R355" s="13" t="str">
        <f t="shared" si="32"/>
        <v>ND</v>
      </c>
      <c r="S355" s="13" t="str">
        <f t="shared" si="33"/>
        <v>ND</v>
      </c>
      <c r="T355" s="13" t="str">
        <f t="shared" si="34"/>
        <v>ND</v>
      </c>
      <c r="U355" s="12" t="str">
        <f t="shared" si="35"/>
        <v>ND</v>
      </c>
    </row>
    <row r="356" spans="1:21" x14ac:dyDescent="0.2">
      <c r="A356" s="43" t="s">
        <v>228</v>
      </c>
      <c r="B356" s="19" t="s">
        <v>84</v>
      </c>
      <c r="C356" s="19" t="s">
        <v>87</v>
      </c>
      <c r="D356" s="43" t="s">
        <v>319</v>
      </c>
      <c r="E356" s="20" t="s">
        <v>199</v>
      </c>
      <c r="F356" s="20" t="s">
        <v>426</v>
      </c>
      <c r="G356" s="132">
        <v>0</v>
      </c>
      <c r="H356" s="42" t="s">
        <v>230</v>
      </c>
      <c r="I356" s="133">
        <v>21</v>
      </c>
      <c r="J356" s="43">
        <v>0</v>
      </c>
      <c r="K356" s="48" t="s">
        <v>241</v>
      </c>
      <c r="L356" s="48" t="s">
        <v>241</v>
      </c>
      <c r="M356" s="48" t="s">
        <v>241</v>
      </c>
      <c r="N356" s="48" t="s">
        <v>241</v>
      </c>
      <c r="O356" s="48" t="s">
        <v>241</v>
      </c>
      <c r="Q356" s="13" t="str">
        <f t="shared" si="31"/>
        <v>ND</v>
      </c>
      <c r="R356" s="13" t="str">
        <f t="shared" si="32"/>
        <v>ND</v>
      </c>
      <c r="S356" s="13" t="str">
        <f t="shared" si="33"/>
        <v>ND</v>
      </c>
      <c r="T356" s="13" t="str">
        <f t="shared" si="34"/>
        <v>ND</v>
      </c>
      <c r="U356" s="12" t="str">
        <f t="shared" si="35"/>
        <v>ND</v>
      </c>
    </row>
    <row r="357" spans="1:21" x14ac:dyDescent="0.2">
      <c r="A357" s="43" t="s">
        <v>228</v>
      </c>
      <c r="B357" s="19" t="s">
        <v>84</v>
      </c>
      <c r="C357" s="19" t="s">
        <v>87</v>
      </c>
      <c r="D357" s="43" t="s">
        <v>319</v>
      </c>
      <c r="E357" s="20" t="s">
        <v>199</v>
      </c>
      <c r="F357" s="20" t="s">
        <v>429</v>
      </c>
      <c r="G357" s="132">
        <v>0</v>
      </c>
      <c r="H357" s="42" t="s">
        <v>230</v>
      </c>
      <c r="I357" s="133">
        <v>17</v>
      </c>
      <c r="J357" s="43">
        <v>0</v>
      </c>
      <c r="K357" s="48" t="s">
        <v>241</v>
      </c>
      <c r="L357" s="48" t="s">
        <v>241</v>
      </c>
      <c r="M357" s="48" t="s">
        <v>241</v>
      </c>
      <c r="N357" s="48" t="s">
        <v>241</v>
      </c>
      <c r="O357" s="48" t="s">
        <v>241</v>
      </c>
      <c r="Q357" s="13" t="str">
        <f t="shared" si="31"/>
        <v>ND</v>
      </c>
      <c r="R357" s="13" t="str">
        <f t="shared" si="32"/>
        <v>ND</v>
      </c>
      <c r="S357" s="13" t="str">
        <f t="shared" si="33"/>
        <v>ND</v>
      </c>
      <c r="T357" s="13" t="str">
        <f t="shared" si="34"/>
        <v>ND</v>
      </c>
      <c r="U357" s="12" t="str">
        <f t="shared" si="35"/>
        <v>ND</v>
      </c>
    </row>
    <row r="358" spans="1:21" x14ac:dyDescent="0.2">
      <c r="A358" s="43" t="s">
        <v>228</v>
      </c>
      <c r="B358" s="19" t="s">
        <v>84</v>
      </c>
      <c r="C358" s="19" t="s">
        <v>87</v>
      </c>
      <c r="D358" s="43" t="s">
        <v>319</v>
      </c>
      <c r="E358" s="20" t="s">
        <v>199</v>
      </c>
      <c r="F358" s="20" t="s">
        <v>427</v>
      </c>
      <c r="G358" s="132">
        <v>0</v>
      </c>
      <c r="H358" s="42" t="s">
        <v>230</v>
      </c>
      <c r="I358" s="133">
        <v>19</v>
      </c>
      <c r="J358" s="43">
        <v>0</v>
      </c>
      <c r="K358" s="48" t="s">
        <v>241</v>
      </c>
      <c r="L358" s="48" t="s">
        <v>241</v>
      </c>
      <c r="M358" s="48" t="s">
        <v>241</v>
      </c>
      <c r="N358" s="48" t="s">
        <v>241</v>
      </c>
      <c r="O358" s="48" t="s">
        <v>241</v>
      </c>
      <c r="Q358" s="13" t="str">
        <f t="shared" si="31"/>
        <v>ND</v>
      </c>
      <c r="R358" s="13" t="str">
        <f t="shared" si="32"/>
        <v>ND</v>
      </c>
      <c r="S358" s="13" t="str">
        <f t="shared" si="33"/>
        <v>ND</v>
      </c>
      <c r="T358" s="13" t="str">
        <f t="shared" si="34"/>
        <v>ND</v>
      </c>
      <c r="U358" s="12" t="str">
        <f t="shared" si="35"/>
        <v>ND</v>
      </c>
    </row>
    <row r="359" spans="1:21" x14ac:dyDescent="0.2">
      <c r="A359" s="43" t="s">
        <v>228</v>
      </c>
      <c r="B359" s="19" t="s">
        <v>84</v>
      </c>
      <c r="C359" s="19" t="s">
        <v>87</v>
      </c>
      <c r="D359" s="43" t="s">
        <v>319</v>
      </c>
      <c r="E359" s="20" t="s">
        <v>199</v>
      </c>
      <c r="F359" s="20" t="s">
        <v>430</v>
      </c>
      <c r="G359" s="132">
        <v>0</v>
      </c>
      <c r="H359" s="42" t="s">
        <v>230</v>
      </c>
      <c r="I359" s="133">
        <v>14</v>
      </c>
      <c r="J359" s="43">
        <v>0</v>
      </c>
      <c r="K359" s="48" t="s">
        <v>241</v>
      </c>
      <c r="L359" s="48" t="s">
        <v>241</v>
      </c>
      <c r="M359" s="48" t="s">
        <v>241</v>
      </c>
      <c r="N359" s="48" t="s">
        <v>241</v>
      </c>
      <c r="O359" s="48" t="s">
        <v>241</v>
      </c>
      <c r="Q359" s="13" t="str">
        <f t="shared" si="31"/>
        <v>ND</v>
      </c>
      <c r="R359" s="13" t="str">
        <f t="shared" si="32"/>
        <v>ND</v>
      </c>
      <c r="S359" s="13" t="str">
        <f t="shared" si="33"/>
        <v>ND</v>
      </c>
      <c r="T359" s="13" t="str">
        <f t="shared" si="34"/>
        <v>ND</v>
      </c>
      <c r="U359" s="12" t="str">
        <f t="shared" si="35"/>
        <v>ND</v>
      </c>
    </row>
    <row r="360" spans="1:21" x14ac:dyDescent="0.2">
      <c r="A360" s="43" t="s">
        <v>228</v>
      </c>
      <c r="B360" s="19" t="s">
        <v>84</v>
      </c>
      <c r="C360" s="19" t="s">
        <v>87</v>
      </c>
      <c r="D360" s="43" t="s">
        <v>319</v>
      </c>
      <c r="E360" s="20" t="s">
        <v>199</v>
      </c>
      <c r="F360" s="20" t="s">
        <v>431</v>
      </c>
      <c r="G360" s="132">
        <v>0</v>
      </c>
      <c r="H360" s="42" t="s">
        <v>230</v>
      </c>
      <c r="I360" s="133">
        <v>6</v>
      </c>
      <c r="J360" s="43">
        <v>0</v>
      </c>
      <c r="K360" s="48" t="s">
        <v>241</v>
      </c>
      <c r="L360" s="48" t="s">
        <v>241</v>
      </c>
      <c r="M360" s="48" t="s">
        <v>241</v>
      </c>
      <c r="N360" s="48" t="s">
        <v>241</v>
      </c>
      <c r="O360" s="48" t="s">
        <v>241</v>
      </c>
      <c r="Q360" s="13" t="str">
        <f t="shared" si="31"/>
        <v>ND</v>
      </c>
      <c r="R360" s="13" t="str">
        <f t="shared" si="32"/>
        <v>ND</v>
      </c>
      <c r="S360" s="13" t="str">
        <f t="shared" si="33"/>
        <v>ND</v>
      </c>
      <c r="T360" s="13" t="str">
        <f t="shared" si="34"/>
        <v>ND</v>
      </c>
      <c r="U360" s="12" t="str">
        <f t="shared" si="35"/>
        <v>ND</v>
      </c>
    </row>
    <row r="361" spans="1:21" x14ac:dyDescent="0.2">
      <c r="A361" s="43" t="s">
        <v>228</v>
      </c>
      <c r="B361" s="19" t="s">
        <v>84</v>
      </c>
      <c r="C361" s="19" t="s">
        <v>88</v>
      </c>
      <c r="D361" s="43" t="s">
        <v>320</v>
      </c>
      <c r="E361" s="20" t="s">
        <v>199</v>
      </c>
      <c r="F361" s="20" t="s">
        <v>426</v>
      </c>
      <c r="G361" s="132">
        <v>0</v>
      </c>
      <c r="H361" s="42" t="s">
        <v>230</v>
      </c>
      <c r="I361" s="133">
        <v>21</v>
      </c>
      <c r="J361" s="43">
        <v>0</v>
      </c>
      <c r="K361" s="48" t="s">
        <v>241</v>
      </c>
      <c r="L361" s="48" t="s">
        <v>241</v>
      </c>
      <c r="M361" s="48" t="s">
        <v>241</v>
      </c>
      <c r="N361" s="48" t="s">
        <v>241</v>
      </c>
      <c r="O361" s="48" t="s">
        <v>241</v>
      </c>
      <c r="Q361" s="13" t="str">
        <f t="shared" si="31"/>
        <v>ND</v>
      </c>
      <c r="R361" s="13" t="str">
        <f t="shared" si="32"/>
        <v>ND</v>
      </c>
      <c r="S361" s="13" t="str">
        <f t="shared" si="33"/>
        <v>ND</v>
      </c>
      <c r="T361" s="13" t="str">
        <f t="shared" si="34"/>
        <v>ND</v>
      </c>
      <c r="U361" s="12" t="str">
        <f t="shared" si="35"/>
        <v>ND</v>
      </c>
    </row>
    <row r="362" spans="1:21" x14ac:dyDescent="0.2">
      <c r="A362" s="43" t="s">
        <v>228</v>
      </c>
      <c r="B362" s="19" t="s">
        <v>84</v>
      </c>
      <c r="C362" s="19" t="s">
        <v>88</v>
      </c>
      <c r="D362" s="43" t="s">
        <v>320</v>
      </c>
      <c r="E362" s="20" t="s">
        <v>199</v>
      </c>
      <c r="F362" s="20" t="s">
        <v>429</v>
      </c>
      <c r="G362" s="132">
        <v>0</v>
      </c>
      <c r="H362" s="42" t="s">
        <v>230</v>
      </c>
      <c r="I362" s="133">
        <v>17</v>
      </c>
      <c r="J362" s="43">
        <v>0</v>
      </c>
      <c r="K362" s="48" t="s">
        <v>241</v>
      </c>
      <c r="L362" s="48" t="s">
        <v>241</v>
      </c>
      <c r="M362" s="48" t="s">
        <v>241</v>
      </c>
      <c r="N362" s="48" t="s">
        <v>241</v>
      </c>
      <c r="O362" s="48" t="s">
        <v>241</v>
      </c>
      <c r="Q362" s="13" t="str">
        <f t="shared" si="31"/>
        <v>ND</v>
      </c>
      <c r="R362" s="13" t="str">
        <f t="shared" si="32"/>
        <v>ND</v>
      </c>
      <c r="S362" s="13" t="str">
        <f t="shared" si="33"/>
        <v>ND</v>
      </c>
      <c r="T362" s="13" t="str">
        <f t="shared" si="34"/>
        <v>ND</v>
      </c>
      <c r="U362" s="12" t="str">
        <f t="shared" si="35"/>
        <v>ND</v>
      </c>
    </row>
    <row r="363" spans="1:21" x14ac:dyDescent="0.2">
      <c r="A363" s="43" t="s">
        <v>228</v>
      </c>
      <c r="B363" s="19" t="s">
        <v>84</v>
      </c>
      <c r="C363" s="19" t="s">
        <v>88</v>
      </c>
      <c r="D363" s="43" t="s">
        <v>320</v>
      </c>
      <c r="E363" s="20" t="s">
        <v>199</v>
      </c>
      <c r="F363" s="20" t="s">
        <v>427</v>
      </c>
      <c r="G363" s="132">
        <v>0</v>
      </c>
      <c r="H363" s="42" t="s">
        <v>230</v>
      </c>
      <c r="I363" s="133">
        <v>19</v>
      </c>
      <c r="J363" s="43">
        <v>0</v>
      </c>
      <c r="K363" s="48" t="s">
        <v>241</v>
      </c>
      <c r="L363" s="48" t="s">
        <v>241</v>
      </c>
      <c r="M363" s="48" t="s">
        <v>241</v>
      </c>
      <c r="N363" s="48" t="s">
        <v>241</v>
      </c>
      <c r="O363" s="48" t="s">
        <v>241</v>
      </c>
      <c r="Q363" s="13" t="str">
        <f t="shared" si="31"/>
        <v>ND</v>
      </c>
      <c r="R363" s="13" t="str">
        <f t="shared" si="32"/>
        <v>ND</v>
      </c>
      <c r="S363" s="13" t="str">
        <f t="shared" si="33"/>
        <v>ND</v>
      </c>
      <c r="T363" s="13" t="str">
        <f t="shared" si="34"/>
        <v>ND</v>
      </c>
      <c r="U363" s="12" t="str">
        <f t="shared" si="35"/>
        <v>ND</v>
      </c>
    </row>
    <row r="364" spans="1:21" x14ac:dyDescent="0.2">
      <c r="A364" s="43" t="s">
        <v>228</v>
      </c>
      <c r="B364" s="19" t="s">
        <v>84</v>
      </c>
      <c r="C364" s="19" t="s">
        <v>88</v>
      </c>
      <c r="D364" s="43" t="s">
        <v>320</v>
      </c>
      <c r="E364" s="20" t="s">
        <v>199</v>
      </c>
      <c r="F364" s="20" t="s">
        <v>430</v>
      </c>
      <c r="G364" s="132">
        <v>0</v>
      </c>
      <c r="H364" s="42" t="s">
        <v>230</v>
      </c>
      <c r="I364" s="133">
        <v>14</v>
      </c>
      <c r="J364" s="43">
        <v>0</v>
      </c>
      <c r="K364" s="48" t="s">
        <v>241</v>
      </c>
      <c r="L364" s="48" t="s">
        <v>241</v>
      </c>
      <c r="M364" s="48" t="s">
        <v>241</v>
      </c>
      <c r="N364" s="48" t="s">
        <v>241</v>
      </c>
      <c r="O364" s="48" t="s">
        <v>241</v>
      </c>
      <c r="Q364" s="13" t="str">
        <f t="shared" si="31"/>
        <v>ND</v>
      </c>
      <c r="R364" s="13" t="str">
        <f t="shared" si="32"/>
        <v>ND</v>
      </c>
      <c r="S364" s="13" t="str">
        <f t="shared" si="33"/>
        <v>ND</v>
      </c>
      <c r="T364" s="13" t="str">
        <f t="shared" si="34"/>
        <v>ND</v>
      </c>
      <c r="U364" s="12" t="str">
        <f t="shared" si="35"/>
        <v>ND</v>
      </c>
    </row>
    <row r="365" spans="1:21" x14ac:dyDescent="0.2">
      <c r="A365" s="43" t="s">
        <v>228</v>
      </c>
      <c r="B365" s="19" t="s">
        <v>84</v>
      </c>
      <c r="C365" s="19" t="s">
        <v>88</v>
      </c>
      <c r="D365" s="43" t="s">
        <v>320</v>
      </c>
      <c r="E365" s="20" t="s">
        <v>199</v>
      </c>
      <c r="F365" s="20" t="s">
        <v>431</v>
      </c>
      <c r="G365" s="132">
        <v>0</v>
      </c>
      <c r="H365" s="42" t="s">
        <v>230</v>
      </c>
      <c r="I365" s="133">
        <v>6</v>
      </c>
      <c r="J365" s="43">
        <v>0</v>
      </c>
      <c r="K365" s="48" t="s">
        <v>241</v>
      </c>
      <c r="L365" s="48" t="s">
        <v>241</v>
      </c>
      <c r="M365" s="48" t="s">
        <v>241</v>
      </c>
      <c r="N365" s="48" t="s">
        <v>241</v>
      </c>
      <c r="O365" s="48" t="s">
        <v>241</v>
      </c>
      <c r="Q365" s="13" t="str">
        <f t="shared" si="31"/>
        <v>ND</v>
      </c>
      <c r="R365" s="13" t="str">
        <f t="shared" si="32"/>
        <v>ND</v>
      </c>
      <c r="S365" s="13" t="str">
        <f t="shared" si="33"/>
        <v>ND</v>
      </c>
      <c r="T365" s="13" t="str">
        <f t="shared" si="34"/>
        <v>ND</v>
      </c>
      <c r="U365" s="12" t="str">
        <f t="shared" si="35"/>
        <v>ND</v>
      </c>
    </row>
    <row r="366" spans="1:21" x14ac:dyDescent="0.2">
      <c r="A366" s="43" t="s">
        <v>228</v>
      </c>
      <c r="B366" s="19" t="s">
        <v>84</v>
      </c>
      <c r="C366" s="19" t="s">
        <v>89</v>
      </c>
      <c r="D366" s="43" t="s">
        <v>321</v>
      </c>
      <c r="E366" s="20" t="s">
        <v>199</v>
      </c>
      <c r="F366" s="20" t="s">
        <v>426</v>
      </c>
      <c r="G366" s="132">
        <v>0</v>
      </c>
      <c r="H366" s="42" t="s">
        <v>230</v>
      </c>
      <c r="I366" s="133">
        <v>20</v>
      </c>
      <c r="J366" s="43">
        <v>0</v>
      </c>
      <c r="K366" s="48" t="s">
        <v>241</v>
      </c>
      <c r="L366" s="48" t="s">
        <v>241</v>
      </c>
      <c r="M366" s="48" t="s">
        <v>241</v>
      </c>
      <c r="N366" s="48" t="s">
        <v>241</v>
      </c>
      <c r="O366" s="48" t="s">
        <v>241</v>
      </c>
      <c r="Q366" s="13" t="str">
        <f t="shared" si="31"/>
        <v>ND</v>
      </c>
      <c r="R366" s="13" t="str">
        <f t="shared" si="32"/>
        <v>ND</v>
      </c>
      <c r="S366" s="13" t="str">
        <f t="shared" si="33"/>
        <v>ND</v>
      </c>
      <c r="T366" s="13" t="str">
        <f t="shared" si="34"/>
        <v>ND</v>
      </c>
      <c r="U366" s="12" t="str">
        <f t="shared" si="35"/>
        <v>ND</v>
      </c>
    </row>
    <row r="367" spans="1:21" x14ac:dyDescent="0.2">
      <c r="A367" s="43" t="s">
        <v>228</v>
      </c>
      <c r="B367" s="19" t="s">
        <v>84</v>
      </c>
      <c r="C367" s="19" t="s">
        <v>89</v>
      </c>
      <c r="D367" s="43" t="s">
        <v>321</v>
      </c>
      <c r="E367" s="20" t="s">
        <v>199</v>
      </c>
      <c r="F367" s="20" t="s">
        <v>429</v>
      </c>
      <c r="G367" s="132">
        <v>0</v>
      </c>
      <c r="H367" s="42" t="s">
        <v>230</v>
      </c>
      <c r="I367" s="133">
        <v>14</v>
      </c>
      <c r="J367" s="43">
        <v>0</v>
      </c>
      <c r="K367" s="48" t="s">
        <v>241</v>
      </c>
      <c r="L367" s="48" t="s">
        <v>241</v>
      </c>
      <c r="M367" s="48" t="s">
        <v>241</v>
      </c>
      <c r="N367" s="48" t="s">
        <v>241</v>
      </c>
      <c r="O367" s="48" t="s">
        <v>241</v>
      </c>
      <c r="Q367" s="13" t="str">
        <f t="shared" si="31"/>
        <v>ND</v>
      </c>
      <c r="R367" s="13" t="str">
        <f t="shared" si="32"/>
        <v>ND</v>
      </c>
      <c r="S367" s="13" t="str">
        <f t="shared" si="33"/>
        <v>ND</v>
      </c>
      <c r="T367" s="13" t="str">
        <f t="shared" si="34"/>
        <v>ND</v>
      </c>
      <c r="U367" s="12" t="str">
        <f t="shared" si="35"/>
        <v>ND</v>
      </c>
    </row>
    <row r="368" spans="1:21" x14ac:dyDescent="0.2">
      <c r="A368" s="43" t="s">
        <v>228</v>
      </c>
      <c r="B368" s="19" t="s">
        <v>84</v>
      </c>
      <c r="C368" s="19" t="s">
        <v>89</v>
      </c>
      <c r="D368" s="43" t="s">
        <v>321</v>
      </c>
      <c r="E368" s="20" t="s">
        <v>199</v>
      </c>
      <c r="F368" s="20" t="s">
        <v>427</v>
      </c>
      <c r="G368" s="132">
        <v>0</v>
      </c>
      <c r="H368" s="42" t="s">
        <v>230</v>
      </c>
      <c r="I368" s="133">
        <v>18</v>
      </c>
      <c r="J368" s="43">
        <v>0</v>
      </c>
      <c r="K368" s="48" t="s">
        <v>241</v>
      </c>
      <c r="L368" s="48" t="s">
        <v>241</v>
      </c>
      <c r="M368" s="48" t="s">
        <v>241</v>
      </c>
      <c r="N368" s="48" t="s">
        <v>241</v>
      </c>
      <c r="O368" s="48" t="s">
        <v>241</v>
      </c>
      <c r="Q368" s="13" t="str">
        <f t="shared" si="31"/>
        <v>ND</v>
      </c>
      <c r="R368" s="13" t="str">
        <f t="shared" si="32"/>
        <v>ND</v>
      </c>
      <c r="S368" s="13" t="str">
        <f t="shared" si="33"/>
        <v>ND</v>
      </c>
      <c r="T368" s="13" t="str">
        <f t="shared" si="34"/>
        <v>ND</v>
      </c>
      <c r="U368" s="12" t="str">
        <f t="shared" si="35"/>
        <v>ND</v>
      </c>
    </row>
    <row r="369" spans="1:21" x14ac:dyDescent="0.2">
      <c r="A369" s="43" t="s">
        <v>228</v>
      </c>
      <c r="B369" s="19" t="s">
        <v>84</v>
      </c>
      <c r="C369" s="19" t="s">
        <v>89</v>
      </c>
      <c r="D369" s="43" t="s">
        <v>321</v>
      </c>
      <c r="E369" s="20" t="s">
        <v>199</v>
      </c>
      <c r="F369" s="20" t="s">
        <v>430</v>
      </c>
      <c r="G369" s="132">
        <v>0</v>
      </c>
      <c r="H369" s="42" t="s">
        <v>230</v>
      </c>
      <c r="I369" s="133">
        <v>12</v>
      </c>
      <c r="J369" s="43">
        <v>0</v>
      </c>
      <c r="K369" s="48" t="s">
        <v>241</v>
      </c>
      <c r="L369" s="48" t="s">
        <v>241</v>
      </c>
      <c r="M369" s="48" t="s">
        <v>241</v>
      </c>
      <c r="N369" s="48" t="s">
        <v>241</v>
      </c>
      <c r="O369" s="48" t="s">
        <v>241</v>
      </c>
      <c r="Q369" s="13" t="str">
        <f t="shared" si="31"/>
        <v>ND</v>
      </c>
      <c r="R369" s="13" t="str">
        <f t="shared" si="32"/>
        <v>ND</v>
      </c>
      <c r="S369" s="13" t="str">
        <f t="shared" si="33"/>
        <v>ND</v>
      </c>
      <c r="T369" s="13" t="str">
        <f t="shared" si="34"/>
        <v>ND</v>
      </c>
      <c r="U369" s="12" t="str">
        <f t="shared" si="35"/>
        <v>ND</v>
      </c>
    </row>
    <row r="370" spans="1:21" x14ac:dyDescent="0.2">
      <c r="A370" s="43" t="s">
        <v>228</v>
      </c>
      <c r="B370" s="19" t="s">
        <v>84</v>
      </c>
      <c r="C370" s="19" t="s">
        <v>89</v>
      </c>
      <c r="D370" s="43" t="s">
        <v>321</v>
      </c>
      <c r="E370" s="20" t="s">
        <v>199</v>
      </c>
      <c r="F370" s="20" t="s">
        <v>431</v>
      </c>
      <c r="G370" s="132">
        <v>0</v>
      </c>
      <c r="H370" s="42" t="s">
        <v>230</v>
      </c>
      <c r="I370" s="133">
        <v>6</v>
      </c>
      <c r="J370" s="43">
        <v>0</v>
      </c>
      <c r="K370" s="48" t="s">
        <v>241</v>
      </c>
      <c r="L370" s="48" t="s">
        <v>241</v>
      </c>
      <c r="M370" s="48" t="s">
        <v>241</v>
      </c>
      <c r="N370" s="48" t="s">
        <v>241</v>
      </c>
      <c r="O370" s="48" t="s">
        <v>241</v>
      </c>
      <c r="Q370" s="13" t="str">
        <f t="shared" si="31"/>
        <v>ND</v>
      </c>
      <c r="R370" s="13" t="str">
        <f t="shared" si="32"/>
        <v>ND</v>
      </c>
      <c r="S370" s="13" t="str">
        <f t="shared" si="33"/>
        <v>ND</v>
      </c>
      <c r="T370" s="13" t="str">
        <f t="shared" si="34"/>
        <v>ND</v>
      </c>
      <c r="U370" s="12" t="str">
        <f t="shared" si="35"/>
        <v>ND</v>
      </c>
    </row>
    <row r="371" spans="1:21" x14ac:dyDescent="0.2">
      <c r="A371" s="43" t="s">
        <v>228</v>
      </c>
      <c r="B371" s="19" t="s">
        <v>84</v>
      </c>
      <c r="C371" s="19" t="s">
        <v>90</v>
      </c>
      <c r="D371" s="43" t="s">
        <v>322</v>
      </c>
      <c r="E371" s="20" t="s">
        <v>199</v>
      </c>
      <c r="F371" s="20" t="s">
        <v>426</v>
      </c>
      <c r="G371" s="132">
        <v>0</v>
      </c>
      <c r="H371" s="42" t="s">
        <v>230</v>
      </c>
      <c r="I371" s="133">
        <v>20</v>
      </c>
      <c r="J371" s="43">
        <v>0</v>
      </c>
      <c r="K371" s="48" t="s">
        <v>241</v>
      </c>
      <c r="L371" s="48" t="s">
        <v>241</v>
      </c>
      <c r="M371" s="48" t="s">
        <v>241</v>
      </c>
      <c r="N371" s="48" t="s">
        <v>241</v>
      </c>
      <c r="O371" s="48" t="s">
        <v>241</v>
      </c>
      <c r="Q371" s="13" t="str">
        <f t="shared" si="31"/>
        <v>ND</v>
      </c>
      <c r="R371" s="13" t="str">
        <f t="shared" si="32"/>
        <v>ND</v>
      </c>
      <c r="S371" s="13" t="str">
        <f t="shared" si="33"/>
        <v>ND</v>
      </c>
      <c r="T371" s="13" t="str">
        <f t="shared" si="34"/>
        <v>ND</v>
      </c>
      <c r="U371" s="12" t="str">
        <f t="shared" si="35"/>
        <v>ND</v>
      </c>
    </row>
    <row r="372" spans="1:21" x14ac:dyDescent="0.2">
      <c r="A372" s="43" t="s">
        <v>228</v>
      </c>
      <c r="B372" s="19" t="s">
        <v>84</v>
      </c>
      <c r="C372" s="19" t="s">
        <v>90</v>
      </c>
      <c r="D372" s="43" t="s">
        <v>322</v>
      </c>
      <c r="E372" s="20" t="s">
        <v>199</v>
      </c>
      <c r="F372" s="20" t="s">
        <v>429</v>
      </c>
      <c r="G372" s="132">
        <v>0</v>
      </c>
      <c r="H372" s="42" t="s">
        <v>230</v>
      </c>
      <c r="I372" s="133">
        <v>14</v>
      </c>
      <c r="J372" s="43">
        <v>0</v>
      </c>
      <c r="K372" s="48" t="s">
        <v>241</v>
      </c>
      <c r="L372" s="48" t="s">
        <v>241</v>
      </c>
      <c r="M372" s="48" t="s">
        <v>241</v>
      </c>
      <c r="N372" s="48" t="s">
        <v>241</v>
      </c>
      <c r="O372" s="48" t="s">
        <v>241</v>
      </c>
      <c r="Q372" s="13" t="str">
        <f t="shared" si="31"/>
        <v>ND</v>
      </c>
      <c r="R372" s="13" t="str">
        <f t="shared" si="32"/>
        <v>ND</v>
      </c>
      <c r="S372" s="13" t="str">
        <f t="shared" si="33"/>
        <v>ND</v>
      </c>
      <c r="T372" s="13" t="str">
        <f t="shared" si="34"/>
        <v>ND</v>
      </c>
      <c r="U372" s="12" t="str">
        <f t="shared" si="35"/>
        <v>ND</v>
      </c>
    </row>
    <row r="373" spans="1:21" x14ac:dyDescent="0.2">
      <c r="A373" s="43" t="s">
        <v>228</v>
      </c>
      <c r="B373" s="19" t="s">
        <v>84</v>
      </c>
      <c r="C373" s="19" t="s">
        <v>90</v>
      </c>
      <c r="D373" s="43" t="s">
        <v>322</v>
      </c>
      <c r="E373" s="20" t="s">
        <v>199</v>
      </c>
      <c r="F373" s="20" t="s">
        <v>427</v>
      </c>
      <c r="G373" s="132">
        <v>0</v>
      </c>
      <c r="H373" s="42" t="s">
        <v>230</v>
      </c>
      <c r="I373" s="133">
        <v>18</v>
      </c>
      <c r="J373" s="43">
        <v>0</v>
      </c>
      <c r="K373" s="48" t="s">
        <v>241</v>
      </c>
      <c r="L373" s="48" t="s">
        <v>241</v>
      </c>
      <c r="M373" s="48" t="s">
        <v>241</v>
      </c>
      <c r="N373" s="48" t="s">
        <v>241</v>
      </c>
      <c r="O373" s="48" t="s">
        <v>241</v>
      </c>
      <c r="Q373" s="13" t="str">
        <f t="shared" si="31"/>
        <v>ND</v>
      </c>
      <c r="R373" s="13" t="str">
        <f t="shared" si="32"/>
        <v>ND</v>
      </c>
      <c r="S373" s="13" t="str">
        <f t="shared" si="33"/>
        <v>ND</v>
      </c>
      <c r="T373" s="13" t="str">
        <f t="shared" si="34"/>
        <v>ND</v>
      </c>
      <c r="U373" s="12" t="str">
        <f t="shared" si="35"/>
        <v>ND</v>
      </c>
    </row>
    <row r="374" spans="1:21" x14ac:dyDescent="0.2">
      <c r="A374" s="43" t="s">
        <v>228</v>
      </c>
      <c r="B374" s="19" t="s">
        <v>84</v>
      </c>
      <c r="C374" s="19" t="s">
        <v>90</v>
      </c>
      <c r="D374" s="43" t="s">
        <v>322</v>
      </c>
      <c r="E374" s="20" t="s">
        <v>199</v>
      </c>
      <c r="F374" s="20" t="s">
        <v>430</v>
      </c>
      <c r="G374" s="132">
        <v>0</v>
      </c>
      <c r="H374" s="42" t="s">
        <v>230</v>
      </c>
      <c r="I374" s="133">
        <v>12</v>
      </c>
      <c r="J374" s="43">
        <v>0</v>
      </c>
      <c r="K374" s="48" t="s">
        <v>241</v>
      </c>
      <c r="L374" s="48" t="s">
        <v>241</v>
      </c>
      <c r="M374" s="48" t="s">
        <v>241</v>
      </c>
      <c r="N374" s="48" t="s">
        <v>241</v>
      </c>
      <c r="O374" s="48" t="s">
        <v>241</v>
      </c>
      <c r="Q374" s="13" t="str">
        <f t="shared" si="31"/>
        <v>ND</v>
      </c>
      <c r="R374" s="13" t="str">
        <f t="shared" si="32"/>
        <v>ND</v>
      </c>
      <c r="S374" s="13" t="str">
        <f t="shared" si="33"/>
        <v>ND</v>
      </c>
      <c r="T374" s="13" t="str">
        <f t="shared" si="34"/>
        <v>ND</v>
      </c>
      <c r="U374" s="12" t="str">
        <f t="shared" si="35"/>
        <v>ND</v>
      </c>
    </row>
    <row r="375" spans="1:21" x14ac:dyDescent="0.2">
      <c r="A375" s="43" t="s">
        <v>228</v>
      </c>
      <c r="B375" s="19" t="s">
        <v>84</v>
      </c>
      <c r="C375" s="19" t="s">
        <v>90</v>
      </c>
      <c r="D375" s="43" t="s">
        <v>322</v>
      </c>
      <c r="E375" s="20" t="s">
        <v>199</v>
      </c>
      <c r="F375" s="20" t="s">
        <v>431</v>
      </c>
      <c r="G375" s="132">
        <v>0</v>
      </c>
      <c r="H375" s="42" t="s">
        <v>230</v>
      </c>
      <c r="I375" s="133">
        <v>6</v>
      </c>
      <c r="J375" s="43">
        <v>0</v>
      </c>
      <c r="K375" s="48" t="s">
        <v>241</v>
      </c>
      <c r="L375" s="48" t="s">
        <v>241</v>
      </c>
      <c r="M375" s="48" t="s">
        <v>241</v>
      </c>
      <c r="N375" s="48" t="s">
        <v>241</v>
      </c>
      <c r="O375" s="48" t="s">
        <v>241</v>
      </c>
      <c r="Q375" s="13" t="str">
        <f t="shared" si="31"/>
        <v>ND</v>
      </c>
      <c r="R375" s="13" t="str">
        <f t="shared" si="32"/>
        <v>ND</v>
      </c>
      <c r="S375" s="13" t="str">
        <f t="shared" si="33"/>
        <v>ND</v>
      </c>
      <c r="T375" s="13" t="str">
        <f t="shared" si="34"/>
        <v>ND</v>
      </c>
      <c r="U375" s="12" t="str">
        <f t="shared" si="35"/>
        <v>ND</v>
      </c>
    </row>
    <row r="376" spans="1:21" x14ac:dyDescent="0.2">
      <c r="A376" s="43" t="s">
        <v>228</v>
      </c>
      <c r="B376" s="19" t="s">
        <v>84</v>
      </c>
      <c r="C376" s="19" t="s">
        <v>91</v>
      </c>
      <c r="D376" s="43" t="s">
        <v>323</v>
      </c>
      <c r="E376" s="20" t="s">
        <v>199</v>
      </c>
      <c r="F376" s="20" t="s">
        <v>426</v>
      </c>
      <c r="G376" s="132">
        <v>0</v>
      </c>
      <c r="H376" s="42" t="s">
        <v>230</v>
      </c>
      <c r="I376" s="133">
        <v>20</v>
      </c>
      <c r="J376" s="43">
        <v>0</v>
      </c>
      <c r="K376" s="48" t="s">
        <v>241</v>
      </c>
      <c r="L376" s="48" t="s">
        <v>241</v>
      </c>
      <c r="M376" s="48" t="s">
        <v>241</v>
      </c>
      <c r="N376" s="48" t="s">
        <v>241</v>
      </c>
      <c r="O376" s="48" t="s">
        <v>241</v>
      </c>
      <c r="Q376" s="13" t="str">
        <f t="shared" si="31"/>
        <v>ND</v>
      </c>
      <c r="R376" s="13" t="str">
        <f t="shared" si="32"/>
        <v>ND</v>
      </c>
      <c r="S376" s="13" t="str">
        <f t="shared" si="33"/>
        <v>ND</v>
      </c>
      <c r="T376" s="13" t="str">
        <f t="shared" si="34"/>
        <v>ND</v>
      </c>
      <c r="U376" s="12" t="str">
        <f t="shared" si="35"/>
        <v>ND</v>
      </c>
    </row>
    <row r="377" spans="1:21" x14ac:dyDescent="0.2">
      <c r="A377" s="43" t="s">
        <v>228</v>
      </c>
      <c r="B377" s="19" t="s">
        <v>84</v>
      </c>
      <c r="C377" s="19" t="s">
        <v>91</v>
      </c>
      <c r="D377" s="43" t="s">
        <v>323</v>
      </c>
      <c r="E377" s="20" t="s">
        <v>199</v>
      </c>
      <c r="F377" s="20" t="s">
        <v>429</v>
      </c>
      <c r="G377" s="132">
        <v>0</v>
      </c>
      <c r="H377" s="42" t="s">
        <v>230</v>
      </c>
      <c r="I377" s="133">
        <v>14</v>
      </c>
      <c r="J377" s="43">
        <v>0</v>
      </c>
      <c r="K377" s="48" t="s">
        <v>241</v>
      </c>
      <c r="L377" s="48" t="s">
        <v>241</v>
      </c>
      <c r="M377" s="48" t="s">
        <v>241</v>
      </c>
      <c r="N377" s="48" t="s">
        <v>241</v>
      </c>
      <c r="O377" s="48" t="s">
        <v>241</v>
      </c>
      <c r="Q377" s="13" t="str">
        <f t="shared" si="31"/>
        <v>ND</v>
      </c>
      <c r="R377" s="13" t="str">
        <f t="shared" si="32"/>
        <v>ND</v>
      </c>
      <c r="S377" s="13" t="str">
        <f t="shared" si="33"/>
        <v>ND</v>
      </c>
      <c r="T377" s="13" t="str">
        <f t="shared" si="34"/>
        <v>ND</v>
      </c>
      <c r="U377" s="12" t="str">
        <f t="shared" si="35"/>
        <v>ND</v>
      </c>
    </row>
    <row r="378" spans="1:21" x14ac:dyDescent="0.2">
      <c r="A378" s="43" t="s">
        <v>228</v>
      </c>
      <c r="B378" s="19" t="s">
        <v>84</v>
      </c>
      <c r="C378" s="19" t="s">
        <v>91</v>
      </c>
      <c r="D378" s="43" t="s">
        <v>323</v>
      </c>
      <c r="E378" s="20" t="s">
        <v>199</v>
      </c>
      <c r="F378" s="20" t="s">
        <v>427</v>
      </c>
      <c r="G378" s="132">
        <v>0</v>
      </c>
      <c r="H378" s="42" t="s">
        <v>230</v>
      </c>
      <c r="I378" s="133">
        <v>18</v>
      </c>
      <c r="J378" s="43">
        <v>0</v>
      </c>
      <c r="K378" s="48" t="s">
        <v>241</v>
      </c>
      <c r="L378" s="48" t="s">
        <v>241</v>
      </c>
      <c r="M378" s="48" t="s">
        <v>241</v>
      </c>
      <c r="N378" s="48" t="s">
        <v>241</v>
      </c>
      <c r="O378" s="48" t="s">
        <v>241</v>
      </c>
      <c r="Q378" s="13" t="str">
        <f t="shared" si="31"/>
        <v>ND</v>
      </c>
      <c r="R378" s="13" t="str">
        <f t="shared" si="32"/>
        <v>ND</v>
      </c>
      <c r="S378" s="13" t="str">
        <f t="shared" si="33"/>
        <v>ND</v>
      </c>
      <c r="T378" s="13" t="str">
        <f t="shared" si="34"/>
        <v>ND</v>
      </c>
      <c r="U378" s="12" t="str">
        <f t="shared" si="35"/>
        <v>ND</v>
      </c>
    </row>
    <row r="379" spans="1:21" x14ac:dyDescent="0.2">
      <c r="A379" s="43" t="s">
        <v>228</v>
      </c>
      <c r="B379" s="19" t="s">
        <v>84</v>
      </c>
      <c r="C379" s="19" t="s">
        <v>91</v>
      </c>
      <c r="D379" s="43" t="s">
        <v>323</v>
      </c>
      <c r="E379" s="20" t="s">
        <v>199</v>
      </c>
      <c r="F379" s="20" t="s">
        <v>430</v>
      </c>
      <c r="G379" s="132">
        <v>0</v>
      </c>
      <c r="H379" s="42" t="s">
        <v>230</v>
      </c>
      <c r="I379" s="133">
        <v>12</v>
      </c>
      <c r="J379" s="43">
        <v>0</v>
      </c>
      <c r="K379" s="48" t="s">
        <v>241</v>
      </c>
      <c r="L379" s="48" t="s">
        <v>241</v>
      </c>
      <c r="M379" s="48" t="s">
        <v>241</v>
      </c>
      <c r="N379" s="48" t="s">
        <v>241</v>
      </c>
      <c r="O379" s="48" t="s">
        <v>241</v>
      </c>
      <c r="Q379" s="13" t="str">
        <f t="shared" si="31"/>
        <v>ND</v>
      </c>
      <c r="R379" s="13" t="str">
        <f t="shared" si="32"/>
        <v>ND</v>
      </c>
      <c r="S379" s="13" t="str">
        <f t="shared" si="33"/>
        <v>ND</v>
      </c>
      <c r="T379" s="13" t="str">
        <f t="shared" si="34"/>
        <v>ND</v>
      </c>
      <c r="U379" s="12" t="str">
        <f t="shared" si="35"/>
        <v>ND</v>
      </c>
    </row>
    <row r="380" spans="1:21" x14ac:dyDescent="0.2">
      <c r="A380" s="43" t="s">
        <v>228</v>
      </c>
      <c r="B380" s="19" t="s">
        <v>84</v>
      </c>
      <c r="C380" s="19" t="s">
        <v>91</v>
      </c>
      <c r="D380" s="43" t="s">
        <v>323</v>
      </c>
      <c r="E380" s="20" t="s">
        <v>199</v>
      </c>
      <c r="F380" s="20" t="s">
        <v>431</v>
      </c>
      <c r="G380" s="132">
        <v>0</v>
      </c>
      <c r="H380" s="42" t="s">
        <v>230</v>
      </c>
      <c r="I380" s="133">
        <v>6</v>
      </c>
      <c r="J380" s="43">
        <v>0</v>
      </c>
      <c r="K380" s="48" t="s">
        <v>241</v>
      </c>
      <c r="L380" s="48" t="s">
        <v>241</v>
      </c>
      <c r="M380" s="48" t="s">
        <v>241</v>
      </c>
      <c r="N380" s="48" t="s">
        <v>241</v>
      </c>
      <c r="O380" s="48" t="s">
        <v>241</v>
      </c>
      <c r="Q380" s="13" t="str">
        <f t="shared" si="31"/>
        <v>ND</v>
      </c>
      <c r="R380" s="13" t="str">
        <f t="shared" si="32"/>
        <v>ND</v>
      </c>
      <c r="S380" s="13" t="str">
        <f t="shared" si="33"/>
        <v>ND</v>
      </c>
      <c r="T380" s="13" t="str">
        <f t="shared" si="34"/>
        <v>ND</v>
      </c>
      <c r="U380" s="12" t="str">
        <f t="shared" si="35"/>
        <v>ND</v>
      </c>
    </row>
    <row r="381" spans="1:21" x14ac:dyDescent="0.2">
      <c r="A381" s="43" t="s">
        <v>228</v>
      </c>
      <c r="B381" s="19" t="s">
        <v>84</v>
      </c>
      <c r="C381" s="19" t="s">
        <v>92</v>
      </c>
      <c r="D381" s="43" t="s">
        <v>324</v>
      </c>
      <c r="E381" s="20" t="s">
        <v>199</v>
      </c>
      <c r="F381" s="20" t="s">
        <v>426</v>
      </c>
      <c r="G381" s="132">
        <v>0</v>
      </c>
      <c r="H381" s="42" t="s">
        <v>230</v>
      </c>
      <c r="I381" s="133">
        <v>21</v>
      </c>
      <c r="J381" s="43">
        <v>0</v>
      </c>
      <c r="K381" s="48" t="s">
        <v>241</v>
      </c>
      <c r="L381" s="48" t="s">
        <v>241</v>
      </c>
      <c r="M381" s="48" t="s">
        <v>241</v>
      </c>
      <c r="N381" s="48" t="s">
        <v>241</v>
      </c>
      <c r="O381" s="48" t="s">
        <v>241</v>
      </c>
      <c r="Q381" s="13" t="str">
        <f t="shared" si="31"/>
        <v>ND</v>
      </c>
      <c r="R381" s="13" t="str">
        <f t="shared" si="32"/>
        <v>ND</v>
      </c>
      <c r="S381" s="13" t="str">
        <f t="shared" si="33"/>
        <v>ND</v>
      </c>
      <c r="T381" s="13" t="str">
        <f t="shared" si="34"/>
        <v>ND</v>
      </c>
      <c r="U381" s="12" t="str">
        <f t="shared" si="35"/>
        <v>ND</v>
      </c>
    </row>
    <row r="382" spans="1:21" x14ac:dyDescent="0.2">
      <c r="A382" s="43" t="s">
        <v>228</v>
      </c>
      <c r="B382" s="19" t="s">
        <v>84</v>
      </c>
      <c r="C382" s="19" t="s">
        <v>92</v>
      </c>
      <c r="D382" s="43" t="s">
        <v>324</v>
      </c>
      <c r="E382" s="20" t="s">
        <v>199</v>
      </c>
      <c r="F382" s="20" t="s">
        <v>429</v>
      </c>
      <c r="G382" s="132">
        <v>0</v>
      </c>
      <c r="H382" s="42" t="s">
        <v>230</v>
      </c>
      <c r="I382" s="133">
        <v>17</v>
      </c>
      <c r="J382" s="43">
        <v>0</v>
      </c>
      <c r="K382" s="48" t="s">
        <v>241</v>
      </c>
      <c r="L382" s="48" t="s">
        <v>241</v>
      </c>
      <c r="M382" s="48" t="s">
        <v>241</v>
      </c>
      <c r="N382" s="48" t="s">
        <v>241</v>
      </c>
      <c r="O382" s="48" t="s">
        <v>241</v>
      </c>
      <c r="Q382" s="13" t="str">
        <f t="shared" si="31"/>
        <v>ND</v>
      </c>
      <c r="R382" s="13" t="str">
        <f t="shared" si="32"/>
        <v>ND</v>
      </c>
      <c r="S382" s="13" t="str">
        <f t="shared" si="33"/>
        <v>ND</v>
      </c>
      <c r="T382" s="13" t="str">
        <f t="shared" si="34"/>
        <v>ND</v>
      </c>
      <c r="U382" s="12" t="str">
        <f t="shared" si="35"/>
        <v>ND</v>
      </c>
    </row>
    <row r="383" spans="1:21" x14ac:dyDescent="0.2">
      <c r="A383" s="43" t="s">
        <v>228</v>
      </c>
      <c r="B383" s="19" t="s">
        <v>84</v>
      </c>
      <c r="C383" s="19" t="s">
        <v>92</v>
      </c>
      <c r="D383" s="43" t="s">
        <v>324</v>
      </c>
      <c r="E383" s="20" t="s">
        <v>199</v>
      </c>
      <c r="F383" s="20" t="s">
        <v>427</v>
      </c>
      <c r="G383" s="132">
        <v>0</v>
      </c>
      <c r="H383" s="42" t="s">
        <v>230</v>
      </c>
      <c r="I383" s="133">
        <v>19</v>
      </c>
      <c r="J383" s="43">
        <v>0</v>
      </c>
      <c r="K383" s="48" t="s">
        <v>241</v>
      </c>
      <c r="L383" s="48" t="s">
        <v>241</v>
      </c>
      <c r="M383" s="48" t="s">
        <v>241</v>
      </c>
      <c r="N383" s="48" t="s">
        <v>241</v>
      </c>
      <c r="O383" s="48" t="s">
        <v>241</v>
      </c>
      <c r="Q383" s="13" t="str">
        <f t="shared" si="31"/>
        <v>ND</v>
      </c>
      <c r="R383" s="13" t="str">
        <f t="shared" si="32"/>
        <v>ND</v>
      </c>
      <c r="S383" s="13" t="str">
        <f t="shared" si="33"/>
        <v>ND</v>
      </c>
      <c r="T383" s="13" t="str">
        <f t="shared" si="34"/>
        <v>ND</v>
      </c>
      <c r="U383" s="12" t="str">
        <f t="shared" si="35"/>
        <v>ND</v>
      </c>
    </row>
    <row r="384" spans="1:21" x14ac:dyDescent="0.2">
      <c r="A384" s="43" t="s">
        <v>228</v>
      </c>
      <c r="B384" s="19" t="s">
        <v>84</v>
      </c>
      <c r="C384" s="19" t="s">
        <v>92</v>
      </c>
      <c r="D384" s="43" t="s">
        <v>324</v>
      </c>
      <c r="E384" s="20" t="s">
        <v>199</v>
      </c>
      <c r="F384" s="20" t="s">
        <v>430</v>
      </c>
      <c r="G384" s="132">
        <v>0</v>
      </c>
      <c r="H384" s="42" t="s">
        <v>230</v>
      </c>
      <c r="I384" s="133">
        <v>14</v>
      </c>
      <c r="J384" s="43">
        <v>0</v>
      </c>
      <c r="K384" s="48" t="s">
        <v>241</v>
      </c>
      <c r="L384" s="48" t="s">
        <v>241</v>
      </c>
      <c r="M384" s="48" t="s">
        <v>241</v>
      </c>
      <c r="N384" s="48" t="s">
        <v>241</v>
      </c>
      <c r="O384" s="48" t="s">
        <v>241</v>
      </c>
      <c r="Q384" s="13" t="str">
        <f t="shared" si="31"/>
        <v>ND</v>
      </c>
      <c r="R384" s="13" t="str">
        <f t="shared" si="32"/>
        <v>ND</v>
      </c>
      <c r="S384" s="13" t="str">
        <f t="shared" si="33"/>
        <v>ND</v>
      </c>
      <c r="T384" s="13" t="str">
        <f t="shared" si="34"/>
        <v>ND</v>
      </c>
      <c r="U384" s="12" t="str">
        <f t="shared" si="35"/>
        <v>ND</v>
      </c>
    </row>
    <row r="385" spans="1:21" x14ac:dyDescent="0.2">
      <c r="A385" s="43" t="s">
        <v>228</v>
      </c>
      <c r="B385" s="19" t="s">
        <v>84</v>
      </c>
      <c r="C385" s="19" t="s">
        <v>92</v>
      </c>
      <c r="D385" s="43" t="s">
        <v>324</v>
      </c>
      <c r="E385" s="20" t="s">
        <v>199</v>
      </c>
      <c r="F385" s="20" t="s">
        <v>431</v>
      </c>
      <c r="G385" s="132">
        <v>0</v>
      </c>
      <c r="H385" s="42" t="s">
        <v>230</v>
      </c>
      <c r="I385" s="133">
        <v>6</v>
      </c>
      <c r="J385" s="43">
        <v>0</v>
      </c>
      <c r="K385" s="48" t="s">
        <v>241</v>
      </c>
      <c r="L385" s="48" t="s">
        <v>241</v>
      </c>
      <c r="M385" s="48" t="s">
        <v>241</v>
      </c>
      <c r="N385" s="48" t="s">
        <v>241</v>
      </c>
      <c r="O385" s="48" t="s">
        <v>241</v>
      </c>
      <c r="Q385" s="13" t="str">
        <f t="shared" si="31"/>
        <v>ND</v>
      </c>
      <c r="R385" s="13" t="str">
        <f t="shared" si="32"/>
        <v>ND</v>
      </c>
      <c r="S385" s="13" t="str">
        <f t="shared" si="33"/>
        <v>ND</v>
      </c>
      <c r="T385" s="13" t="str">
        <f t="shared" si="34"/>
        <v>ND</v>
      </c>
      <c r="U385" s="12" t="str">
        <f t="shared" si="35"/>
        <v>ND</v>
      </c>
    </row>
    <row r="386" spans="1:21" x14ac:dyDescent="0.2">
      <c r="A386" s="43" t="s">
        <v>228</v>
      </c>
      <c r="B386" s="19" t="s">
        <v>84</v>
      </c>
      <c r="C386" s="19" t="s">
        <v>93</v>
      </c>
      <c r="D386" s="43" t="s">
        <v>325</v>
      </c>
      <c r="E386" s="20" t="s">
        <v>199</v>
      </c>
      <c r="F386" s="20" t="s">
        <v>426</v>
      </c>
      <c r="G386" s="132">
        <v>0</v>
      </c>
      <c r="H386" s="42" t="s">
        <v>230</v>
      </c>
      <c r="I386" s="133">
        <v>20</v>
      </c>
      <c r="J386" s="43">
        <v>0</v>
      </c>
      <c r="K386" s="48" t="s">
        <v>241</v>
      </c>
      <c r="L386" s="48" t="s">
        <v>241</v>
      </c>
      <c r="M386" s="48" t="s">
        <v>241</v>
      </c>
      <c r="N386" s="48" t="s">
        <v>241</v>
      </c>
      <c r="O386" s="48" t="s">
        <v>241</v>
      </c>
      <c r="Q386" s="13" t="str">
        <f t="shared" si="31"/>
        <v>ND</v>
      </c>
      <c r="R386" s="13" t="str">
        <f t="shared" si="32"/>
        <v>ND</v>
      </c>
      <c r="S386" s="13" t="str">
        <f t="shared" si="33"/>
        <v>ND</v>
      </c>
      <c r="T386" s="13" t="str">
        <f t="shared" si="34"/>
        <v>ND</v>
      </c>
      <c r="U386" s="12" t="str">
        <f t="shared" si="35"/>
        <v>ND</v>
      </c>
    </row>
    <row r="387" spans="1:21" x14ac:dyDescent="0.2">
      <c r="A387" s="43" t="s">
        <v>228</v>
      </c>
      <c r="B387" s="19" t="s">
        <v>84</v>
      </c>
      <c r="C387" s="19" t="s">
        <v>93</v>
      </c>
      <c r="D387" s="43" t="s">
        <v>325</v>
      </c>
      <c r="E387" s="20" t="s">
        <v>199</v>
      </c>
      <c r="F387" s="20" t="s">
        <v>429</v>
      </c>
      <c r="G387" s="132">
        <v>0</v>
      </c>
      <c r="H387" s="42" t="s">
        <v>230</v>
      </c>
      <c r="I387" s="133">
        <v>14</v>
      </c>
      <c r="J387" s="43">
        <v>0</v>
      </c>
      <c r="K387" s="48" t="s">
        <v>241</v>
      </c>
      <c r="L387" s="48" t="s">
        <v>241</v>
      </c>
      <c r="M387" s="48" t="s">
        <v>241</v>
      </c>
      <c r="N387" s="48" t="s">
        <v>241</v>
      </c>
      <c r="O387" s="48" t="s">
        <v>241</v>
      </c>
      <c r="Q387" s="13" t="str">
        <f t="shared" si="31"/>
        <v>ND</v>
      </c>
      <c r="R387" s="13" t="str">
        <f t="shared" si="32"/>
        <v>ND</v>
      </c>
      <c r="S387" s="13" t="str">
        <f t="shared" si="33"/>
        <v>ND</v>
      </c>
      <c r="T387" s="13" t="str">
        <f t="shared" si="34"/>
        <v>ND</v>
      </c>
      <c r="U387" s="12" t="str">
        <f t="shared" si="35"/>
        <v>ND</v>
      </c>
    </row>
    <row r="388" spans="1:21" x14ac:dyDescent="0.2">
      <c r="A388" s="43" t="s">
        <v>228</v>
      </c>
      <c r="B388" s="19" t="s">
        <v>84</v>
      </c>
      <c r="C388" s="19" t="s">
        <v>93</v>
      </c>
      <c r="D388" s="43" t="s">
        <v>325</v>
      </c>
      <c r="E388" s="20" t="s">
        <v>199</v>
      </c>
      <c r="F388" s="20" t="s">
        <v>427</v>
      </c>
      <c r="G388" s="132">
        <v>0</v>
      </c>
      <c r="H388" s="42" t="s">
        <v>230</v>
      </c>
      <c r="I388" s="133">
        <v>18</v>
      </c>
      <c r="J388" s="43">
        <v>0</v>
      </c>
      <c r="K388" s="48" t="s">
        <v>241</v>
      </c>
      <c r="L388" s="48" t="s">
        <v>241</v>
      </c>
      <c r="M388" s="48" t="s">
        <v>241</v>
      </c>
      <c r="N388" s="48" t="s">
        <v>241</v>
      </c>
      <c r="O388" s="48" t="s">
        <v>241</v>
      </c>
      <c r="Q388" s="13" t="str">
        <f t="shared" si="31"/>
        <v>ND</v>
      </c>
      <c r="R388" s="13" t="str">
        <f t="shared" si="32"/>
        <v>ND</v>
      </c>
      <c r="S388" s="13" t="str">
        <f t="shared" si="33"/>
        <v>ND</v>
      </c>
      <c r="T388" s="13" t="str">
        <f t="shared" si="34"/>
        <v>ND</v>
      </c>
      <c r="U388" s="12" t="str">
        <f t="shared" si="35"/>
        <v>ND</v>
      </c>
    </row>
    <row r="389" spans="1:21" x14ac:dyDescent="0.2">
      <c r="A389" s="43" t="s">
        <v>228</v>
      </c>
      <c r="B389" s="19" t="s">
        <v>84</v>
      </c>
      <c r="C389" s="19" t="s">
        <v>93</v>
      </c>
      <c r="D389" s="43" t="s">
        <v>325</v>
      </c>
      <c r="E389" s="20" t="s">
        <v>199</v>
      </c>
      <c r="F389" s="20" t="s">
        <v>430</v>
      </c>
      <c r="G389" s="132">
        <v>0</v>
      </c>
      <c r="H389" s="42" t="s">
        <v>230</v>
      </c>
      <c r="I389" s="133">
        <v>12</v>
      </c>
      <c r="J389" s="43">
        <v>0</v>
      </c>
      <c r="K389" s="48" t="s">
        <v>241</v>
      </c>
      <c r="L389" s="48" t="s">
        <v>241</v>
      </c>
      <c r="M389" s="48" t="s">
        <v>241</v>
      </c>
      <c r="N389" s="48" t="s">
        <v>241</v>
      </c>
      <c r="O389" s="48" t="s">
        <v>241</v>
      </c>
      <c r="Q389" s="13" t="str">
        <f t="shared" si="31"/>
        <v>ND</v>
      </c>
      <c r="R389" s="13" t="str">
        <f t="shared" si="32"/>
        <v>ND</v>
      </c>
      <c r="S389" s="13" t="str">
        <f t="shared" si="33"/>
        <v>ND</v>
      </c>
      <c r="T389" s="13" t="str">
        <f t="shared" si="34"/>
        <v>ND</v>
      </c>
      <c r="U389" s="12" t="str">
        <f t="shared" si="35"/>
        <v>ND</v>
      </c>
    </row>
    <row r="390" spans="1:21" x14ac:dyDescent="0.2">
      <c r="A390" s="43" t="s">
        <v>228</v>
      </c>
      <c r="B390" s="19" t="s">
        <v>84</v>
      </c>
      <c r="C390" s="19" t="s">
        <v>93</v>
      </c>
      <c r="D390" s="43" t="s">
        <v>325</v>
      </c>
      <c r="E390" s="20" t="s">
        <v>199</v>
      </c>
      <c r="F390" s="20" t="s">
        <v>431</v>
      </c>
      <c r="G390" s="132">
        <v>0</v>
      </c>
      <c r="H390" s="42" t="s">
        <v>230</v>
      </c>
      <c r="I390" s="133">
        <v>6</v>
      </c>
      <c r="J390" s="43">
        <v>0</v>
      </c>
      <c r="K390" s="48" t="s">
        <v>241</v>
      </c>
      <c r="L390" s="48" t="s">
        <v>241</v>
      </c>
      <c r="M390" s="48" t="s">
        <v>241</v>
      </c>
      <c r="N390" s="48" t="s">
        <v>241</v>
      </c>
      <c r="O390" s="48" t="s">
        <v>241</v>
      </c>
      <c r="Q390" s="13" t="str">
        <f t="shared" si="31"/>
        <v>ND</v>
      </c>
      <c r="R390" s="13" t="str">
        <f t="shared" si="32"/>
        <v>ND</v>
      </c>
      <c r="S390" s="13" t="str">
        <f t="shared" si="33"/>
        <v>ND</v>
      </c>
      <c r="T390" s="13" t="str">
        <f t="shared" si="34"/>
        <v>ND</v>
      </c>
      <c r="U390" s="12" t="str">
        <f t="shared" si="35"/>
        <v>ND</v>
      </c>
    </row>
    <row r="391" spans="1:21" x14ac:dyDescent="0.2">
      <c r="A391" s="43" t="s">
        <v>228</v>
      </c>
      <c r="B391" s="19" t="s">
        <v>84</v>
      </c>
      <c r="C391" s="19" t="s">
        <v>94</v>
      </c>
      <c r="D391" s="43" t="s">
        <v>326</v>
      </c>
      <c r="E391" s="20" t="s">
        <v>199</v>
      </c>
      <c r="F391" s="20" t="s">
        <v>426</v>
      </c>
      <c r="G391" s="132">
        <v>0</v>
      </c>
      <c r="H391" s="42" t="s">
        <v>230</v>
      </c>
      <c r="I391" s="133">
        <v>21</v>
      </c>
      <c r="J391" s="43">
        <v>0</v>
      </c>
      <c r="K391" s="48" t="s">
        <v>241</v>
      </c>
      <c r="L391" s="48" t="s">
        <v>241</v>
      </c>
      <c r="M391" s="48" t="s">
        <v>241</v>
      </c>
      <c r="N391" s="48" t="s">
        <v>241</v>
      </c>
      <c r="O391" s="48" t="s">
        <v>241</v>
      </c>
      <c r="Q391" s="13" t="str">
        <f t="shared" si="31"/>
        <v>ND</v>
      </c>
      <c r="R391" s="13" t="str">
        <f t="shared" si="32"/>
        <v>ND</v>
      </c>
      <c r="S391" s="13" t="str">
        <f t="shared" si="33"/>
        <v>ND</v>
      </c>
      <c r="T391" s="13" t="str">
        <f t="shared" si="34"/>
        <v>ND</v>
      </c>
      <c r="U391" s="12" t="str">
        <f t="shared" si="35"/>
        <v>ND</v>
      </c>
    </row>
    <row r="392" spans="1:21" x14ac:dyDescent="0.2">
      <c r="A392" s="43" t="s">
        <v>228</v>
      </c>
      <c r="B392" s="19" t="s">
        <v>84</v>
      </c>
      <c r="C392" s="19" t="s">
        <v>94</v>
      </c>
      <c r="D392" s="43" t="s">
        <v>326</v>
      </c>
      <c r="E392" s="20" t="s">
        <v>199</v>
      </c>
      <c r="F392" s="20" t="s">
        <v>429</v>
      </c>
      <c r="G392" s="132">
        <v>0</v>
      </c>
      <c r="H392" s="42" t="s">
        <v>230</v>
      </c>
      <c r="I392" s="133">
        <v>17</v>
      </c>
      <c r="J392" s="43">
        <v>0</v>
      </c>
      <c r="K392" s="48" t="s">
        <v>241</v>
      </c>
      <c r="L392" s="48" t="s">
        <v>241</v>
      </c>
      <c r="M392" s="48" t="s">
        <v>241</v>
      </c>
      <c r="N392" s="48" t="s">
        <v>241</v>
      </c>
      <c r="O392" s="48" t="s">
        <v>241</v>
      </c>
      <c r="Q392" s="13" t="str">
        <f t="shared" ref="Q392:Q455" si="36">IF(OR(ISTEXT(K392),K392=0),K392,ROUND(K392,2-(1+INT(LOG10(ABS(K392))))))</f>
        <v>ND</v>
      </c>
      <c r="R392" s="13" t="str">
        <f t="shared" ref="R392:R455" si="37">IF(OR(ISTEXT(L392),L392=0),L392,ROUND(L392,2-(1+INT(LOG10(ABS(L392))))))</f>
        <v>ND</v>
      </c>
      <c r="S392" s="13" t="str">
        <f t="shared" ref="S392:S455" si="38">IF(OR(ISTEXT(M392),M392=0),M392,ROUND(M392,2-(1+INT(LOG10(ABS(M392))))))</f>
        <v>ND</v>
      </c>
      <c r="T392" s="13" t="str">
        <f t="shared" ref="T392:T455" si="39">IF(OR(ISTEXT(N392),N392=0),N392,ROUND(N392,2-(1+INT(LOG10(ABS(N392))))))</f>
        <v>ND</v>
      </c>
      <c r="U392" s="12" t="str">
        <f t="shared" ref="U392:U455" si="40">IF(OR(ISTEXT(O392),O392=0),O392,ROUND(O392,2-(1+INT(LOG10(ABS(O392))))))</f>
        <v>ND</v>
      </c>
    </row>
    <row r="393" spans="1:21" x14ac:dyDescent="0.2">
      <c r="A393" s="43" t="s">
        <v>228</v>
      </c>
      <c r="B393" s="19" t="s">
        <v>84</v>
      </c>
      <c r="C393" s="19" t="s">
        <v>94</v>
      </c>
      <c r="D393" s="43" t="s">
        <v>326</v>
      </c>
      <c r="E393" s="20" t="s">
        <v>199</v>
      </c>
      <c r="F393" s="20" t="s">
        <v>427</v>
      </c>
      <c r="G393" s="132">
        <v>1</v>
      </c>
      <c r="H393" s="42" t="s">
        <v>230</v>
      </c>
      <c r="I393" s="133">
        <v>19</v>
      </c>
      <c r="J393" s="43">
        <v>5.2631578947368425</v>
      </c>
      <c r="K393" s="48">
        <v>1.4</v>
      </c>
      <c r="L393" s="48">
        <v>1.4</v>
      </c>
      <c r="M393" s="48">
        <v>1.4</v>
      </c>
      <c r="N393" s="48">
        <v>1.4</v>
      </c>
      <c r="O393" s="48" t="s">
        <v>241</v>
      </c>
      <c r="Q393" s="13">
        <f t="shared" si="36"/>
        <v>1.4</v>
      </c>
      <c r="R393" s="13">
        <f t="shared" si="37"/>
        <v>1.4</v>
      </c>
      <c r="S393" s="13">
        <f t="shared" si="38"/>
        <v>1.4</v>
      </c>
      <c r="T393" s="13">
        <f t="shared" si="39"/>
        <v>1.4</v>
      </c>
      <c r="U393" s="12" t="str">
        <f t="shared" si="40"/>
        <v>ND</v>
      </c>
    </row>
    <row r="394" spans="1:21" x14ac:dyDescent="0.2">
      <c r="A394" s="43" t="s">
        <v>228</v>
      </c>
      <c r="B394" s="19" t="s">
        <v>84</v>
      </c>
      <c r="C394" s="19" t="s">
        <v>94</v>
      </c>
      <c r="D394" s="43" t="s">
        <v>326</v>
      </c>
      <c r="E394" s="20" t="s">
        <v>199</v>
      </c>
      <c r="F394" s="20" t="s">
        <v>430</v>
      </c>
      <c r="G394" s="132">
        <v>0</v>
      </c>
      <c r="H394" s="42" t="s">
        <v>230</v>
      </c>
      <c r="I394" s="133">
        <v>14</v>
      </c>
      <c r="J394" s="43">
        <v>0</v>
      </c>
      <c r="K394" s="48" t="s">
        <v>241</v>
      </c>
      <c r="L394" s="48" t="s">
        <v>241</v>
      </c>
      <c r="M394" s="48" t="s">
        <v>241</v>
      </c>
      <c r="N394" s="48" t="s">
        <v>241</v>
      </c>
      <c r="O394" s="48" t="s">
        <v>241</v>
      </c>
      <c r="Q394" s="13" t="str">
        <f t="shared" si="36"/>
        <v>ND</v>
      </c>
      <c r="R394" s="13" t="str">
        <f t="shared" si="37"/>
        <v>ND</v>
      </c>
      <c r="S394" s="13" t="str">
        <f t="shared" si="38"/>
        <v>ND</v>
      </c>
      <c r="T394" s="13" t="str">
        <f t="shared" si="39"/>
        <v>ND</v>
      </c>
      <c r="U394" s="12" t="str">
        <f t="shared" si="40"/>
        <v>ND</v>
      </c>
    </row>
    <row r="395" spans="1:21" x14ac:dyDescent="0.2">
      <c r="A395" s="43" t="s">
        <v>228</v>
      </c>
      <c r="B395" s="19" t="s">
        <v>84</v>
      </c>
      <c r="C395" s="19" t="s">
        <v>94</v>
      </c>
      <c r="D395" s="43" t="s">
        <v>326</v>
      </c>
      <c r="E395" s="20" t="s">
        <v>199</v>
      </c>
      <c r="F395" s="20" t="s">
        <v>431</v>
      </c>
      <c r="G395" s="132">
        <v>0</v>
      </c>
      <c r="H395" s="42" t="s">
        <v>230</v>
      </c>
      <c r="I395" s="133">
        <v>6</v>
      </c>
      <c r="J395" s="43">
        <v>0</v>
      </c>
      <c r="K395" s="48" t="s">
        <v>241</v>
      </c>
      <c r="L395" s="48" t="s">
        <v>241</v>
      </c>
      <c r="M395" s="48" t="s">
        <v>241</v>
      </c>
      <c r="N395" s="48" t="s">
        <v>241</v>
      </c>
      <c r="O395" s="48" t="s">
        <v>241</v>
      </c>
      <c r="Q395" s="13" t="str">
        <f t="shared" si="36"/>
        <v>ND</v>
      </c>
      <c r="R395" s="13" t="str">
        <f t="shared" si="37"/>
        <v>ND</v>
      </c>
      <c r="S395" s="13" t="str">
        <f t="shared" si="38"/>
        <v>ND</v>
      </c>
      <c r="T395" s="13" t="str">
        <f t="shared" si="39"/>
        <v>ND</v>
      </c>
      <c r="U395" s="12" t="str">
        <f t="shared" si="40"/>
        <v>ND</v>
      </c>
    </row>
    <row r="396" spans="1:21" x14ac:dyDescent="0.2">
      <c r="A396" s="43" t="s">
        <v>228</v>
      </c>
      <c r="B396" s="19" t="s">
        <v>84</v>
      </c>
      <c r="C396" s="19" t="s">
        <v>95</v>
      </c>
      <c r="D396" s="43" t="s">
        <v>327</v>
      </c>
      <c r="E396" s="20" t="s">
        <v>199</v>
      </c>
      <c r="F396" s="20" t="s">
        <v>426</v>
      </c>
      <c r="G396" s="132">
        <v>0</v>
      </c>
      <c r="H396" s="42" t="s">
        <v>230</v>
      </c>
      <c r="I396" s="133">
        <v>20</v>
      </c>
      <c r="J396" s="43">
        <v>0</v>
      </c>
      <c r="K396" s="48" t="s">
        <v>241</v>
      </c>
      <c r="L396" s="48" t="s">
        <v>241</v>
      </c>
      <c r="M396" s="48" t="s">
        <v>241</v>
      </c>
      <c r="N396" s="48" t="s">
        <v>241</v>
      </c>
      <c r="O396" s="48" t="s">
        <v>241</v>
      </c>
      <c r="Q396" s="13" t="str">
        <f t="shared" si="36"/>
        <v>ND</v>
      </c>
      <c r="R396" s="13" t="str">
        <f t="shared" si="37"/>
        <v>ND</v>
      </c>
      <c r="S396" s="13" t="str">
        <f t="shared" si="38"/>
        <v>ND</v>
      </c>
      <c r="T396" s="13" t="str">
        <f t="shared" si="39"/>
        <v>ND</v>
      </c>
      <c r="U396" s="12" t="str">
        <f t="shared" si="40"/>
        <v>ND</v>
      </c>
    </row>
    <row r="397" spans="1:21" x14ac:dyDescent="0.2">
      <c r="A397" s="43" t="s">
        <v>228</v>
      </c>
      <c r="B397" s="19" t="s">
        <v>84</v>
      </c>
      <c r="C397" s="19" t="s">
        <v>95</v>
      </c>
      <c r="D397" s="43" t="s">
        <v>327</v>
      </c>
      <c r="E397" s="20" t="s">
        <v>199</v>
      </c>
      <c r="F397" s="20" t="s">
        <v>429</v>
      </c>
      <c r="G397" s="132">
        <v>0</v>
      </c>
      <c r="H397" s="42" t="s">
        <v>230</v>
      </c>
      <c r="I397" s="133">
        <v>14</v>
      </c>
      <c r="J397" s="43">
        <v>0</v>
      </c>
      <c r="K397" s="48" t="s">
        <v>241</v>
      </c>
      <c r="L397" s="48" t="s">
        <v>241</v>
      </c>
      <c r="M397" s="48" t="s">
        <v>241</v>
      </c>
      <c r="N397" s="48" t="s">
        <v>241</v>
      </c>
      <c r="O397" s="48" t="s">
        <v>241</v>
      </c>
      <c r="Q397" s="13" t="str">
        <f t="shared" si="36"/>
        <v>ND</v>
      </c>
      <c r="R397" s="13" t="str">
        <f t="shared" si="37"/>
        <v>ND</v>
      </c>
      <c r="S397" s="13" t="str">
        <f t="shared" si="38"/>
        <v>ND</v>
      </c>
      <c r="T397" s="13" t="str">
        <f t="shared" si="39"/>
        <v>ND</v>
      </c>
      <c r="U397" s="12" t="str">
        <f t="shared" si="40"/>
        <v>ND</v>
      </c>
    </row>
    <row r="398" spans="1:21" x14ac:dyDescent="0.2">
      <c r="A398" s="43" t="s">
        <v>228</v>
      </c>
      <c r="B398" s="19" t="s">
        <v>84</v>
      </c>
      <c r="C398" s="19" t="s">
        <v>95</v>
      </c>
      <c r="D398" s="43" t="s">
        <v>327</v>
      </c>
      <c r="E398" s="20" t="s">
        <v>199</v>
      </c>
      <c r="F398" s="20" t="s">
        <v>427</v>
      </c>
      <c r="G398" s="132">
        <v>0</v>
      </c>
      <c r="H398" s="42" t="s">
        <v>230</v>
      </c>
      <c r="I398" s="133">
        <v>18</v>
      </c>
      <c r="J398" s="43">
        <v>0</v>
      </c>
      <c r="K398" s="48" t="s">
        <v>241</v>
      </c>
      <c r="L398" s="48" t="s">
        <v>241</v>
      </c>
      <c r="M398" s="48" t="s">
        <v>241</v>
      </c>
      <c r="N398" s="48" t="s">
        <v>241</v>
      </c>
      <c r="O398" s="48" t="s">
        <v>241</v>
      </c>
      <c r="Q398" s="13" t="str">
        <f t="shared" si="36"/>
        <v>ND</v>
      </c>
      <c r="R398" s="13" t="str">
        <f t="shared" si="37"/>
        <v>ND</v>
      </c>
      <c r="S398" s="13" t="str">
        <f t="shared" si="38"/>
        <v>ND</v>
      </c>
      <c r="T398" s="13" t="str">
        <f t="shared" si="39"/>
        <v>ND</v>
      </c>
      <c r="U398" s="12" t="str">
        <f t="shared" si="40"/>
        <v>ND</v>
      </c>
    </row>
    <row r="399" spans="1:21" x14ac:dyDescent="0.2">
      <c r="A399" s="43" t="s">
        <v>228</v>
      </c>
      <c r="B399" s="19" t="s">
        <v>84</v>
      </c>
      <c r="C399" s="19" t="s">
        <v>95</v>
      </c>
      <c r="D399" s="43" t="s">
        <v>327</v>
      </c>
      <c r="E399" s="20" t="s">
        <v>199</v>
      </c>
      <c r="F399" s="20" t="s">
        <v>430</v>
      </c>
      <c r="G399" s="132">
        <v>0</v>
      </c>
      <c r="H399" s="42" t="s">
        <v>230</v>
      </c>
      <c r="I399" s="133">
        <v>12</v>
      </c>
      <c r="J399" s="43">
        <v>0</v>
      </c>
      <c r="K399" s="48" t="s">
        <v>241</v>
      </c>
      <c r="L399" s="48" t="s">
        <v>241</v>
      </c>
      <c r="M399" s="48" t="s">
        <v>241</v>
      </c>
      <c r="N399" s="48" t="s">
        <v>241</v>
      </c>
      <c r="O399" s="48" t="s">
        <v>241</v>
      </c>
      <c r="Q399" s="13" t="str">
        <f t="shared" si="36"/>
        <v>ND</v>
      </c>
      <c r="R399" s="13" t="str">
        <f t="shared" si="37"/>
        <v>ND</v>
      </c>
      <c r="S399" s="13" t="str">
        <f t="shared" si="38"/>
        <v>ND</v>
      </c>
      <c r="T399" s="13" t="str">
        <f t="shared" si="39"/>
        <v>ND</v>
      </c>
      <c r="U399" s="12" t="str">
        <f t="shared" si="40"/>
        <v>ND</v>
      </c>
    </row>
    <row r="400" spans="1:21" x14ac:dyDescent="0.2">
      <c r="A400" s="43" t="s">
        <v>228</v>
      </c>
      <c r="B400" s="19" t="s">
        <v>84</v>
      </c>
      <c r="C400" s="19" t="s">
        <v>95</v>
      </c>
      <c r="D400" s="43" t="s">
        <v>327</v>
      </c>
      <c r="E400" s="20" t="s">
        <v>199</v>
      </c>
      <c r="F400" s="20" t="s">
        <v>431</v>
      </c>
      <c r="G400" s="132">
        <v>0</v>
      </c>
      <c r="H400" s="42" t="s">
        <v>230</v>
      </c>
      <c r="I400" s="133">
        <v>6</v>
      </c>
      <c r="J400" s="43">
        <v>0</v>
      </c>
      <c r="K400" s="48" t="s">
        <v>241</v>
      </c>
      <c r="L400" s="48" t="s">
        <v>241</v>
      </c>
      <c r="M400" s="48" t="s">
        <v>241</v>
      </c>
      <c r="N400" s="48" t="s">
        <v>241</v>
      </c>
      <c r="O400" s="48" t="s">
        <v>241</v>
      </c>
      <c r="Q400" s="13" t="str">
        <f t="shared" si="36"/>
        <v>ND</v>
      </c>
      <c r="R400" s="13" t="str">
        <f t="shared" si="37"/>
        <v>ND</v>
      </c>
      <c r="S400" s="13" t="str">
        <f t="shared" si="38"/>
        <v>ND</v>
      </c>
      <c r="T400" s="13" t="str">
        <f t="shared" si="39"/>
        <v>ND</v>
      </c>
      <c r="U400" s="12" t="str">
        <f t="shared" si="40"/>
        <v>ND</v>
      </c>
    </row>
    <row r="401" spans="1:21" x14ac:dyDescent="0.2">
      <c r="A401" s="43" t="s">
        <v>228</v>
      </c>
      <c r="B401" s="19" t="s">
        <v>84</v>
      </c>
      <c r="C401" s="19" t="s">
        <v>96</v>
      </c>
      <c r="D401" s="43" t="s">
        <v>328</v>
      </c>
      <c r="E401" s="20" t="s">
        <v>199</v>
      </c>
      <c r="F401" s="20" t="s">
        <v>426</v>
      </c>
      <c r="G401" s="132">
        <v>0</v>
      </c>
      <c r="H401" s="42" t="s">
        <v>230</v>
      </c>
      <c r="I401" s="133">
        <v>21</v>
      </c>
      <c r="J401" s="43">
        <v>0</v>
      </c>
      <c r="K401" s="48" t="s">
        <v>241</v>
      </c>
      <c r="L401" s="48" t="s">
        <v>241</v>
      </c>
      <c r="M401" s="48" t="s">
        <v>241</v>
      </c>
      <c r="N401" s="48" t="s">
        <v>241</v>
      </c>
      <c r="O401" s="48" t="s">
        <v>241</v>
      </c>
      <c r="Q401" s="13" t="str">
        <f t="shared" si="36"/>
        <v>ND</v>
      </c>
      <c r="R401" s="13" t="str">
        <f t="shared" si="37"/>
        <v>ND</v>
      </c>
      <c r="S401" s="13" t="str">
        <f t="shared" si="38"/>
        <v>ND</v>
      </c>
      <c r="T401" s="13" t="str">
        <f t="shared" si="39"/>
        <v>ND</v>
      </c>
      <c r="U401" s="12" t="str">
        <f t="shared" si="40"/>
        <v>ND</v>
      </c>
    </row>
    <row r="402" spans="1:21" x14ac:dyDescent="0.2">
      <c r="A402" s="43" t="s">
        <v>228</v>
      </c>
      <c r="B402" s="19" t="s">
        <v>84</v>
      </c>
      <c r="C402" s="19" t="s">
        <v>96</v>
      </c>
      <c r="D402" s="43" t="s">
        <v>328</v>
      </c>
      <c r="E402" s="20" t="s">
        <v>199</v>
      </c>
      <c r="F402" s="20" t="s">
        <v>429</v>
      </c>
      <c r="G402" s="132">
        <v>0</v>
      </c>
      <c r="H402" s="42" t="s">
        <v>230</v>
      </c>
      <c r="I402" s="133">
        <v>17</v>
      </c>
      <c r="J402" s="43">
        <v>0</v>
      </c>
      <c r="K402" s="48" t="s">
        <v>241</v>
      </c>
      <c r="L402" s="48" t="s">
        <v>241</v>
      </c>
      <c r="M402" s="48" t="s">
        <v>241</v>
      </c>
      <c r="N402" s="48" t="s">
        <v>241</v>
      </c>
      <c r="O402" s="48" t="s">
        <v>241</v>
      </c>
      <c r="Q402" s="13" t="str">
        <f t="shared" si="36"/>
        <v>ND</v>
      </c>
      <c r="R402" s="13" t="str">
        <f t="shared" si="37"/>
        <v>ND</v>
      </c>
      <c r="S402" s="13" t="str">
        <f t="shared" si="38"/>
        <v>ND</v>
      </c>
      <c r="T402" s="13" t="str">
        <f t="shared" si="39"/>
        <v>ND</v>
      </c>
      <c r="U402" s="12" t="str">
        <f t="shared" si="40"/>
        <v>ND</v>
      </c>
    </row>
    <row r="403" spans="1:21" x14ac:dyDescent="0.2">
      <c r="A403" s="43" t="s">
        <v>228</v>
      </c>
      <c r="B403" s="19" t="s">
        <v>84</v>
      </c>
      <c r="C403" s="19" t="s">
        <v>96</v>
      </c>
      <c r="D403" s="43" t="s">
        <v>328</v>
      </c>
      <c r="E403" s="20" t="s">
        <v>199</v>
      </c>
      <c r="F403" s="20" t="s">
        <v>427</v>
      </c>
      <c r="G403" s="132">
        <v>0</v>
      </c>
      <c r="H403" s="42" t="s">
        <v>230</v>
      </c>
      <c r="I403" s="133">
        <v>19</v>
      </c>
      <c r="J403" s="43">
        <v>0</v>
      </c>
      <c r="K403" s="48" t="s">
        <v>241</v>
      </c>
      <c r="L403" s="48" t="s">
        <v>241</v>
      </c>
      <c r="M403" s="48" t="s">
        <v>241</v>
      </c>
      <c r="N403" s="48" t="s">
        <v>241</v>
      </c>
      <c r="O403" s="48" t="s">
        <v>241</v>
      </c>
      <c r="Q403" s="13" t="str">
        <f t="shared" si="36"/>
        <v>ND</v>
      </c>
      <c r="R403" s="13" t="str">
        <f t="shared" si="37"/>
        <v>ND</v>
      </c>
      <c r="S403" s="13" t="str">
        <f t="shared" si="38"/>
        <v>ND</v>
      </c>
      <c r="T403" s="13" t="str">
        <f t="shared" si="39"/>
        <v>ND</v>
      </c>
      <c r="U403" s="12" t="str">
        <f t="shared" si="40"/>
        <v>ND</v>
      </c>
    </row>
    <row r="404" spans="1:21" x14ac:dyDescent="0.2">
      <c r="A404" s="43" t="s">
        <v>228</v>
      </c>
      <c r="B404" s="19" t="s">
        <v>84</v>
      </c>
      <c r="C404" s="19" t="s">
        <v>96</v>
      </c>
      <c r="D404" s="43" t="s">
        <v>328</v>
      </c>
      <c r="E404" s="20" t="s">
        <v>199</v>
      </c>
      <c r="F404" s="20" t="s">
        <v>430</v>
      </c>
      <c r="G404" s="132">
        <v>0</v>
      </c>
      <c r="H404" s="42" t="s">
        <v>230</v>
      </c>
      <c r="I404" s="133">
        <v>14</v>
      </c>
      <c r="J404" s="43">
        <v>0</v>
      </c>
      <c r="K404" s="48" t="s">
        <v>241</v>
      </c>
      <c r="L404" s="48" t="s">
        <v>241</v>
      </c>
      <c r="M404" s="48" t="s">
        <v>241</v>
      </c>
      <c r="N404" s="48" t="s">
        <v>241</v>
      </c>
      <c r="O404" s="48" t="s">
        <v>241</v>
      </c>
      <c r="Q404" s="13" t="str">
        <f t="shared" si="36"/>
        <v>ND</v>
      </c>
      <c r="R404" s="13" t="str">
        <f t="shared" si="37"/>
        <v>ND</v>
      </c>
      <c r="S404" s="13" t="str">
        <f t="shared" si="38"/>
        <v>ND</v>
      </c>
      <c r="T404" s="13" t="str">
        <f t="shared" si="39"/>
        <v>ND</v>
      </c>
      <c r="U404" s="12" t="str">
        <f t="shared" si="40"/>
        <v>ND</v>
      </c>
    </row>
    <row r="405" spans="1:21" x14ac:dyDescent="0.2">
      <c r="A405" s="43" t="s">
        <v>228</v>
      </c>
      <c r="B405" s="19" t="s">
        <v>84</v>
      </c>
      <c r="C405" s="19" t="s">
        <v>96</v>
      </c>
      <c r="D405" s="43" t="s">
        <v>328</v>
      </c>
      <c r="E405" s="20" t="s">
        <v>199</v>
      </c>
      <c r="F405" s="20" t="s">
        <v>431</v>
      </c>
      <c r="G405" s="132">
        <v>0</v>
      </c>
      <c r="H405" s="42" t="s">
        <v>230</v>
      </c>
      <c r="I405" s="133">
        <v>6</v>
      </c>
      <c r="J405" s="43">
        <v>0</v>
      </c>
      <c r="K405" s="48" t="s">
        <v>241</v>
      </c>
      <c r="L405" s="48" t="s">
        <v>241</v>
      </c>
      <c r="M405" s="48" t="s">
        <v>241</v>
      </c>
      <c r="N405" s="48" t="s">
        <v>241</v>
      </c>
      <c r="O405" s="48" t="s">
        <v>241</v>
      </c>
      <c r="Q405" s="13" t="str">
        <f t="shared" si="36"/>
        <v>ND</v>
      </c>
      <c r="R405" s="13" t="str">
        <f t="shared" si="37"/>
        <v>ND</v>
      </c>
      <c r="S405" s="13" t="str">
        <f t="shared" si="38"/>
        <v>ND</v>
      </c>
      <c r="T405" s="13" t="str">
        <f t="shared" si="39"/>
        <v>ND</v>
      </c>
      <c r="U405" s="12" t="str">
        <f t="shared" si="40"/>
        <v>ND</v>
      </c>
    </row>
    <row r="406" spans="1:21" x14ac:dyDescent="0.2">
      <c r="A406" s="43" t="s">
        <v>228</v>
      </c>
      <c r="B406" s="19" t="s">
        <v>84</v>
      </c>
      <c r="C406" s="19" t="s">
        <v>97</v>
      </c>
      <c r="D406" s="43" t="s">
        <v>329</v>
      </c>
      <c r="E406" s="20" t="s">
        <v>199</v>
      </c>
      <c r="F406" s="20" t="s">
        <v>426</v>
      </c>
      <c r="G406" s="132">
        <v>0</v>
      </c>
      <c r="H406" s="42" t="s">
        <v>230</v>
      </c>
      <c r="I406" s="133">
        <v>20</v>
      </c>
      <c r="J406" s="43">
        <v>0</v>
      </c>
      <c r="K406" s="48" t="s">
        <v>241</v>
      </c>
      <c r="L406" s="48" t="s">
        <v>241</v>
      </c>
      <c r="M406" s="48" t="s">
        <v>241</v>
      </c>
      <c r="N406" s="48" t="s">
        <v>241</v>
      </c>
      <c r="O406" s="48" t="s">
        <v>241</v>
      </c>
      <c r="Q406" s="13" t="str">
        <f t="shared" si="36"/>
        <v>ND</v>
      </c>
      <c r="R406" s="13" t="str">
        <f t="shared" si="37"/>
        <v>ND</v>
      </c>
      <c r="S406" s="13" t="str">
        <f t="shared" si="38"/>
        <v>ND</v>
      </c>
      <c r="T406" s="13" t="str">
        <f t="shared" si="39"/>
        <v>ND</v>
      </c>
      <c r="U406" s="12" t="str">
        <f t="shared" si="40"/>
        <v>ND</v>
      </c>
    </row>
    <row r="407" spans="1:21" x14ac:dyDescent="0.2">
      <c r="A407" s="43" t="s">
        <v>228</v>
      </c>
      <c r="B407" s="19" t="s">
        <v>84</v>
      </c>
      <c r="C407" s="19" t="s">
        <v>97</v>
      </c>
      <c r="D407" s="43" t="s">
        <v>329</v>
      </c>
      <c r="E407" s="20" t="s">
        <v>199</v>
      </c>
      <c r="F407" s="20" t="s">
        <v>429</v>
      </c>
      <c r="G407" s="132">
        <v>0</v>
      </c>
      <c r="H407" s="42" t="s">
        <v>230</v>
      </c>
      <c r="I407" s="133">
        <v>14</v>
      </c>
      <c r="J407" s="43">
        <v>0</v>
      </c>
      <c r="K407" s="48" t="s">
        <v>241</v>
      </c>
      <c r="L407" s="48" t="s">
        <v>241</v>
      </c>
      <c r="M407" s="48" t="s">
        <v>241</v>
      </c>
      <c r="N407" s="48" t="s">
        <v>241</v>
      </c>
      <c r="O407" s="48" t="s">
        <v>241</v>
      </c>
      <c r="Q407" s="13" t="str">
        <f t="shared" si="36"/>
        <v>ND</v>
      </c>
      <c r="R407" s="13" t="str">
        <f t="shared" si="37"/>
        <v>ND</v>
      </c>
      <c r="S407" s="13" t="str">
        <f t="shared" si="38"/>
        <v>ND</v>
      </c>
      <c r="T407" s="13" t="str">
        <f t="shared" si="39"/>
        <v>ND</v>
      </c>
      <c r="U407" s="12" t="str">
        <f t="shared" si="40"/>
        <v>ND</v>
      </c>
    </row>
    <row r="408" spans="1:21" x14ac:dyDescent="0.2">
      <c r="A408" s="43" t="s">
        <v>228</v>
      </c>
      <c r="B408" s="19" t="s">
        <v>84</v>
      </c>
      <c r="C408" s="19" t="s">
        <v>97</v>
      </c>
      <c r="D408" s="43" t="s">
        <v>329</v>
      </c>
      <c r="E408" s="20" t="s">
        <v>199</v>
      </c>
      <c r="F408" s="20" t="s">
        <v>427</v>
      </c>
      <c r="G408" s="132">
        <v>0</v>
      </c>
      <c r="H408" s="42" t="s">
        <v>230</v>
      </c>
      <c r="I408" s="133">
        <v>18</v>
      </c>
      <c r="J408" s="43">
        <v>0</v>
      </c>
      <c r="K408" s="48" t="s">
        <v>241</v>
      </c>
      <c r="L408" s="48" t="s">
        <v>241</v>
      </c>
      <c r="M408" s="48" t="s">
        <v>241</v>
      </c>
      <c r="N408" s="48" t="s">
        <v>241</v>
      </c>
      <c r="O408" s="48" t="s">
        <v>241</v>
      </c>
      <c r="Q408" s="13" t="str">
        <f t="shared" si="36"/>
        <v>ND</v>
      </c>
      <c r="R408" s="13" t="str">
        <f t="shared" si="37"/>
        <v>ND</v>
      </c>
      <c r="S408" s="13" t="str">
        <f t="shared" si="38"/>
        <v>ND</v>
      </c>
      <c r="T408" s="13" t="str">
        <f t="shared" si="39"/>
        <v>ND</v>
      </c>
      <c r="U408" s="12" t="str">
        <f t="shared" si="40"/>
        <v>ND</v>
      </c>
    </row>
    <row r="409" spans="1:21" x14ac:dyDescent="0.2">
      <c r="A409" s="43" t="s">
        <v>228</v>
      </c>
      <c r="B409" s="19" t="s">
        <v>84</v>
      </c>
      <c r="C409" s="19" t="s">
        <v>97</v>
      </c>
      <c r="D409" s="43" t="s">
        <v>329</v>
      </c>
      <c r="E409" s="20" t="s">
        <v>199</v>
      </c>
      <c r="F409" s="20" t="s">
        <v>430</v>
      </c>
      <c r="G409" s="132">
        <v>0</v>
      </c>
      <c r="H409" s="42" t="s">
        <v>230</v>
      </c>
      <c r="I409" s="133">
        <v>12</v>
      </c>
      <c r="J409" s="43">
        <v>0</v>
      </c>
      <c r="K409" s="48" t="s">
        <v>241</v>
      </c>
      <c r="L409" s="48" t="s">
        <v>241</v>
      </c>
      <c r="M409" s="48" t="s">
        <v>241</v>
      </c>
      <c r="N409" s="48" t="s">
        <v>241</v>
      </c>
      <c r="O409" s="48" t="s">
        <v>241</v>
      </c>
      <c r="Q409" s="13" t="str">
        <f t="shared" si="36"/>
        <v>ND</v>
      </c>
      <c r="R409" s="13" t="str">
        <f t="shared" si="37"/>
        <v>ND</v>
      </c>
      <c r="S409" s="13" t="str">
        <f t="shared" si="38"/>
        <v>ND</v>
      </c>
      <c r="T409" s="13" t="str">
        <f t="shared" si="39"/>
        <v>ND</v>
      </c>
      <c r="U409" s="12" t="str">
        <f t="shared" si="40"/>
        <v>ND</v>
      </c>
    </row>
    <row r="410" spans="1:21" x14ac:dyDescent="0.2">
      <c r="A410" s="43" t="s">
        <v>228</v>
      </c>
      <c r="B410" s="19" t="s">
        <v>84</v>
      </c>
      <c r="C410" s="19" t="s">
        <v>97</v>
      </c>
      <c r="D410" s="43" t="s">
        <v>329</v>
      </c>
      <c r="E410" s="20" t="s">
        <v>199</v>
      </c>
      <c r="F410" s="20" t="s">
        <v>431</v>
      </c>
      <c r="G410" s="132">
        <v>0</v>
      </c>
      <c r="H410" s="42" t="s">
        <v>230</v>
      </c>
      <c r="I410" s="133">
        <v>6</v>
      </c>
      <c r="J410" s="43">
        <v>0</v>
      </c>
      <c r="K410" s="48" t="s">
        <v>241</v>
      </c>
      <c r="L410" s="48" t="s">
        <v>241</v>
      </c>
      <c r="M410" s="48" t="s">
        <v>241</v>
      </c>
      <c r="N410" s="48" t="s">
        <v>241</v>
      </c>
      <c r="O410" s="48" t="s">
        <v>241</v>
      </c>
      <c r="Q410" s="13" t="str">
        <f t="shared" si="36"/>
        <v>ND</v>
      </c>
      <c r="R410" s="13" t="str">
        <f t="shared" si="37"/>
        <v>ND</v>
      </c>
      <c r="S410" s="13" t="str">
        <f t="shared" si="38"/>
        <v>ND</v>
      </c>
      <c r="T410" s="13" t="str">
        <f t="shared" si="39"/>
        <v>ND</v>
      </c>
      <c r="U410" s="12" t="str">
        <f t="shared" si="40"/>
        <v>ND</v>
      </c>
    </row>
    <row r="411" spans="1:21" x14ac:dyDescent="0.2">
      <c r="A411" s="43" t="s">
        <v>228</v>
      </c>
      <c r="B411" s="19" t="s">
        <v>84</v>
      </c>
      <c r="C411" s="19" t="s">
        <v>98</v>
      </c>
      <c r="D411" s="43" t="s">
        <v>330</v>
      </c>
      <c r="E411" s="20" t="s">
        <v>199</v>
      </c>
      <c r="F411" s="20" t="s">
        <v>426</v>
      </c>
      <c r="G411" s="132">
        <v>0</v>
      </c>
      <c r="H411" s="42" t="s">
        <v>230</v>
      </c>
      <c r="I411" s="133">
        <v>20</v>
      </c>
      <c r="J411" s="43">
        <v>0</v>
      </c>
      <c r="K411" s="48" t="s">
        <v>241</v>
      </c>
      <c r="L411" s="48" t="s">
        <v>241</v>
      </c>
      <c r="M411" s="48" t="s">
        <v>241</v>
      </c>
      <c r="N411" s="48" t="s">
        <v>241</v>
      </c>
      <c r="O411" s="48" t="s">
        <v>241</v>
      </c>
      <c r="Q411" s="13" t="str">
        <f t="shared" si="36"/>
        <v>ND</v>
      </c>
      <c r="R411" s="13" t="str">
        <f t="shared" si="37"/>
        <v>ND</v>
      </c>
      <c r="S411" s="13" t="str">
        <f t="shared" si="38"/>
        <v>ND</v>
      </c>
      <c r="T411" s="13" t="str">
        <f t="shared" si="39"/>
        <v>ND</v>
      </c>
      <c r="U411" s="12" t="str">
        <f t="shared" si="40"/>
        <v>ND</v>
      </c>
    </row>
    <row r="412" spans="1:21" x14ac:dyDescent="0.2">
      <c r="A412" s="43" t="s">
        <v>228</v>
      </c>
      <c r="B412" s="19" t="s">
        <v>84</v>
      </c>
      <c r="C412" s="19" t="s">
        <v>98</v>
      </c>
      <c r="D412" s="43" t="s">
        <v>330</v>
      </c>
      <c r="E412" s="20" t="s">
        <v>199</v>
      </c>
      <c r="F412" s="20" t="s">
        <v>429</v>
      </c>
      <c r="G412" s="132">
        <v>0</v>
      </c>
      <c r="H412" s="42" t="s">
        <v>230</v>
      </c>
      <c r="I412" s="133">
        <v>14</v>
      </c>
      <c r="J412" s="43">
        <v>0</v>
      </c>
      <c r="K412" s="48" t="s">
        <v>241</v>
      </c>
      <c r="L412" s="48" t="s">
        <v>241</v>
      </c>
      <c r="M412" s="48" t="s">
        <v>241</v>
      </c>
      <c r="N412" s="48" t="s">
        <v>241</v>
      </c>
      <c r="O412" s="48" t="s">
        <v>241</v>
      </c>
      <c r="Q412" s="13" t="str">
        <f t="shared" si="36"/>
        <v>ND</v>
      </c>
      <c r="R412" s="13" t="str">
        <f t="shared" si="37"/>
        <v>ND</v>
      </c>
      <c r="S412" s="13" t="str">
        <f t="shared" si="38"/>
        <v>ND</v>
      </c>
      <c r="T412" s="13" t="str">
        <f t="shared" si="39"/>
        <v>ND</v>
      </c>
      <c r="U412" s="12" t="str">
        <f t="shared" si="40"/>
        <v>ND</v>
      </c>
    </row>
    <row r="413" spans="1:21" x14ac:dyDescent="0.2">
      <c r="A413" s="43" t="s">
        <v>228</v>
      </c>
      <c r="B413" s="19" t="s">
        <v>84</v>
      </c>
      <c r="C413" s="19" t="s">
        <v>98</v>
      </c>
      <c r="D413" s="43" t="s">
        <v>330</v>
      </c>
      <c r="E413" s="20" t="s">
        <v>199</v>
      </c>
      <c r="F413" s="20" t="s">
        <v>427</v>
      </c>
      <c r="G413" s="132">
        <v>0</v>
      </c>
      <c r="H413" s="42" t="s">
        <v>230</v>
      </c>
      <c r="I413" s="133">
        <v>18</v>
      </c>
      <c r="J413" s="43">
        <v>0</v>
      </c>
      <c r="K413" s="48" t="s">
        <v>241</v>
      </c>
      <c r="L413" s="48" t="s">
        <v>241</v>
      </c>
      <c r="M413" s="48" t="s">
        <v>241</v>
      </c>
      <c r="N413" s="48" t="s">
        <v>241</v>
      </c>
      <c r="O413" s="48" t="s">
        <v>241</v>
      </c>
      <c r="Q413" s="13" t="str">
        <f t="shared" si="36"/>
        <v>ND</v>
      </c>
      <c r="R413" s="13" t="str">
        <f t="shared" si="37"/>
        <v>ND</v>
      </c>
      <c r="S413" s="13" t="str">
        <f t="shared" si="38"/>
        <v>ND</v>
      </c>
      <c r="T413" s="13" t="str">
        <f t="shared" si="39"/>
        <v>ND</v>
      </c>
      <c r="U413" s="12" t="str">
        <f t="shared" si="40"/>
        <v>ND</v>
      </c>
    </row>
    <row r="414" spans="1:21" x14ac:dyDescent="0.2">
      <c r="A414" s="43" t="s">
        <v>228</v>
      </c>
      <c r="B414" s="19" t="s">
        <v>84</v>
      </c>
      <c r="C414" s="19" t="s">
        <v>98</v>
      </c>
      <c r="D414" s="43" t="s">
        <v>330</v>
      </c>
      <c r="E414" s="20" t="s">
        <v>199</v>
      </c>
      <c r="F414" s="20" t="s">
        <v>430</v>
      </c>
      <c r="G414" s="132">
        <v>0</v>
      </c>
      <c r="H414" s="42" t="s">
        <v>230</v>
      </c>
      <c r="I414" s="133">
        <v>12</v>
      </c>
      <c r="J414" s="43">
        <v>0</v>
      </c>
      <c r="K414" s="48" t="s">
        <v>241</v>
      </c>
      <c r="L414" s="48" t="s">
        <v>241</v>
      </c>
      <c r="M414" s="48" t="s">
        <v>241</v>
      </c>
      <c r="N414" s="48" t="s">
        <v>241</v>
      </c>
      <c r="O414" s="48" t="s">
        <v>241</v>
      </c>
      <c r="Q414" s="13" t="str">
        <f t="shared" si="36"/>
        <v>ND</v>
      </c>
      <c r="R414" s="13" t="str">
        <f t="shared" si="37"/>
        <v>ND</v>
      </c>
      <c r="S414" s="13" t="str">
        <f t="shared" si="38"/>
        <v>ND</v>
      </c>
      <c r="T414" s="13" t="str">
        <f t="shared" si="39"/>
        <v>ND</v>
      </c>
      <c r="U414" s="12" t="str">
        <f t="shared" si="40"/>
        <v>ND</v>
      </c>
    </row>
    <row r="415" spans="1:21" x14ac:dyDescent="0.2">
      <c r="A415" s="43" t="s">
        <v>228</v>
      </c>
      <c r="B415" s="19" t="s">
        <v>84</v>
      </c>
      <c r="C415" s="19" t="s">
        <v>98</v>
      </c>
      <c r="D415" s="43" t="s">
        <v>330</v>
      </c>
      <c r="E415" s="20" t="s">
        <v>199</v>
      </c>
      <c r="F415" s="20" t="s">
        <v>431</v>
      </c>
      <c r="G415" s="132">
        <v>0</v>
      </c>
      <c r="H415" s="42" t="s">
        <v>230</v>
      </c>
      <c r="I415" s="133">
        <v>6</v>
      </c>
      <c r="J415" s="43">
        <v>0</v>
      </c>
      <c r="K415" s="48" t="s">
        <v>241</v>
      </c>
      <c r="L415" s="48" t="s">
        <v>241</v>
      </c>
      <c r="M415" s="48" t="s">
        <v>241</v>
      </c>
      <c r="N415" s="48" t="s">
        <v>241</v>
      </c>
      <c r="O415" s="48" t="s">
        <v>241</v>
      </c>
      <c r="Q415" s="13" t="str">
        <f t="shared" si="36"/>
        <v>ND</v>
      </c>
      <c r="R415" s="13" t="str">
        <f t="shared" si="37"/>
        <v>ND</v>
      </c>
      <c r="S415" s="13" t="str">
        <f t="shared" si="38"/>
        <v>ND</v>
      </c>
      <c r="T415" s="13" t="str">
        <f t="shared" si="39"/>
        <v>ND</v>
      </c>
      <c r="U415" s="12" t="str">
        <f t="shared" si="40"/>
        <v>ND</v>
      </c>
    </row>
    <row r="416" spans="1:21" x14ac:dyDescent="0.2">
      <c r="A416" s="43" t="s">
        <v>228</v>
      </c>
      <c r="B416" s="19" t="s">
        <v>84</v>
      </c>
      <c r="C416" s="19" t="s">
        <v>99</v>
      </c>
      <c r="D416" s="43" t="s">
        <v>331</v>
      </c>
      <c r="E416" s="20" t="s">
        <v>199</v>
      </c>
      <c r="F416" s="20" t="s">
        <v>426</v>
      </c>
      <c r="G416" s="132">
        <v>0</v>
      </c>
      <c r="H416" s="42" t="s">
        <v>230</v>
      </c>
      <c r="I416" s="133">
        <v>21</v>
      </c>
      <c r="J416" s="43">
        <v>0</v>
      </c>
      <c r="K416" s="48" t="s">
        <v>241</v>
      </c>
      <c r="L416" s="48" t="s">
        <v>241</v>
      </c>
      <c r="M416" s="48" t="s">
        <v>241</v>
      </c>
      <c r="N416" s="48" t="s">
        <v>241</v>
      </c>
      <c r="O416" s="48" t="s">
        <v>241</v>
      </c>
      <c r="Q416" s="13" t="str">
        <f t="shared" si="36"/>
        <v>ND</v>
      </c>
      <c r="R416" s="13" t="str">
        <f t="shared" si="37"/>
        <v>ND</v>
      </c>
      <c r="S416" s="13" t="str">
        <f t="shared" si="38"/>
        <v>ND</v>
      </c>
      <c r="T416" s="13" t="str">
        <f t="shared" si="39"/>
        <v>ND</v>
      </c>
      <c r="U416" s="12" t="str">
        <f t="shared" si="40"/>
        <v>ND</v>
      </c>
    </row>
    <row r="417" spans="1:21" x14ac:dyDescent="0.2">
      <c r="A417" s="43" t="s">
        <v>228</v>
      </c>
      <c r="B417" s="19" t="s">
        <v>84</v>
      </c>
      <c r="C417" s="19" t="s">
        <v>99</v>
      </c>
      <c r="D417" s="43" t="s">
        <v>331</v>
      </c>
      <c r="E417" s="20" t="s">
        <v>199</v>
      </c>
      <c r="F417" s="20" t="s">
        <v>429</v>
      </c>
      <c r="G417" s="132">
        <v>0</v>
      </c>
      <c r="H417" s="42" t="s">
        <v>230</v>
      </c>
      <c r="I417" s="133">
        <v>17</v>
      </c>
      <c r="J417" s="43">
        <v>0</v>
      </c>
      <c r="K417" s="48" t="s">
        <v>241</v>
      </c>
      <c r="L417" s="48" t="s">
        <v>241</v>
      </c>
      <c r="M417" s="48" t="s">
        <v>241</v>
      </c>
      <c r="N417" s="48" t="s">
        <v>241</v>
      </c>
      <c r="O417" s="48" t="s">
        <v>241</v>
      </c>
      <c r="Q417" s="13" t="str">
        <f t="shared" si="36"/>
        <v>ND</v>
      </c>
      <c r="R417" s="13" t="str">
        <f t="shared" si="37"/>
        <v>ND</v>
      </c>
      <c r="S417" s="13" t="str">
        <f t="shared" si="38"/>
        <v>ND</v>
      </c>
      <c r="T417" s="13" t="str">
        <f t="shared" si="39"/>
        <v>ND</v>
      </c>
      <c r="U417" s="12" t="str">
        <f t="shared" si="40"/>
        <v>ND</v>
      </c>
    </row>
    <row r="418" spans="1:21" x14ac:dyDescent="0.2">
      <c r="A418" s="43" t="s">
        <v>228</v>
      </c>
      <c r="B418" s="19" t="s">
        <v>84</v>
      </c>
      <c r="C418" s="19" t="s">
        <v>99</v>
      </c>
      <c r="D418" s="43" t="s">
        <v>331</v>
      </c>
      <c r="E418" s="20" t="s">
        <v>199</v>
      </c>
      <c r="F418" s="20" t="s">
        <v>427</v>
      </c>
      <c r="G418" s="132">
        <v>0</v>
      </c>
      <c r="H418" s="42" t="s">
        <v>230</v>
      </c>
      <c r="I418" s="133">
        <v>19</v>
      </c>
      <c r="J418" s="43">
        <v>0</v>
      </c>
      <c r="K418" s="48" t="s">
        <v>241</v>
      </c>
      <c r="L418" s="48" t="s">
        <v>241</v>
      </c>
      <c r="M418" s="48" t="s">
        <v>241</v>
      </c>
      <c r="N418" s="48" t="s">
        <v>241</v>
      </c>
      <c r="O418" s="48" t="s">
        <v>241</v>
      </c>
      <c r="Q418" s="13" t="str">
        <f t="shared" si="36"/>
        <v>ND</v>
      </c>
      <c r="R418" s="13" t="str">
        <f t="shared" si="37"/>
        <v>ND</v>
      </c>
      <c r="S418" s="13" t="str">
        <f t="shared" si="38"/>
        <v>ND</v>
      </c>
      <c r="T418" s="13" t="str">
        <f t="shared" si="39"/>
        <v>ND</v>
      </c>
      <c r="U418" s="12" t="str">
        <f t="shared" si="40"/>
        <v>ND</v>
      </c>
    </row>
    <row r="419" spans="1:21" x14ac:dyDescent="0.2">
      <c r="A419" s="43" t="s">
        <v>228</v>
      </c>
      <c r="B419" s="19" t="s">
        <v>84</v>
      </c>
      <c r="C419" s="19" t="s">
        <v>99</v>
      </c>
      <c r="D419" s="43" t="s">
        <v>331</v>
      </c>
      <c r="E419" s="20" t="s">
        <v>199</v>
      </c>
      <c r="F419" s="20" t="s">
        <v>430</v>
      </c>
      <c r="G419" s="132">
        <v>0</v>
      </c>
      <c r="H419" s="42" t="s">
        <v>230</v>
      </c>
      <c r="I419" s="133">
        <v>14</v>
      </c>
      <c r="J419" s="43">
        <v>0</v>
      </c>
      <c r="K419" s="48" t="s">
        <v>241</v>
      </c>
      <c r="L419" s="48" t="s">
        <v>241</v>
      </c>
      <c r="M419" s="48" t="s">
        <v>241</v>
      </c>
      <c r="N419" s="48" t="s">
        <v>241</v>
      </c>
      <c r="O419" s="48" t="s">
        <v>241</v>
      </c>
      <c r="Q419" s="13" t="str">
        <f t="shared" si="36"/>
        <v>ND</v>
      </c>
      <c r="R419" s="13" t="str">
        <f t="shared" si="37"/>
        <v>ND</v>
      </c>
      <c r="S419" s="13" t="str">
        <f t="shared" si="38"/>
        <v>ND</v>
      </c>
      <c r="T419" s="13" t="str">
        <f t="shared" si="39"/>
        <v>ND</v>
      </c>
      <c r="U419" s="12" t="str">
        <f t="shared" si="40"/>
        <v>ND</v>
      </c>
    </row>
    <row r="420" spans="1:21" x14ac:dyDescent="0.2">
      <c r="A420" s="43" t="s">
        <v>228</v>
      </c>
      <c r="B420" s="19" t="s">
        <v>84</v>
      </c>
      <c r="C420" s="19" t="s">
        <v>99</v>
      </c>
      <c r="D420" s="43" t="s">
        <v>331</v>
      </c>
      <c r="E420" s="20" t="s">
        <v>199</v>
      </c>
      <c r="F420" s="20" t="s">
        <v>431</v>
      </c>
      <c r="G420" s="132">
        <v>0</v>
      </c>
      <c r="H420" s="42" t="s">
        <v>230</v>
      </c>
      <c r="I420" s="133">
        <v>6</v>
      </c>
      <c r="J420" s="43">
        <v>0</v>
      </c>
      <c r="K420" s="48" t="s">
        <v>241</v>
      </c>
      <c r="L420" s="48" t="s">
        <v>241</v>
      </c>
      <c r="M420" s="48" t="s">
        <v>241</v>
      </c>
      <c r="N420" s="48" t="s">
        <v>241</v>
      </c>
      <c r="O420" s="48" t="s">
        <v>241</v>
      </c>
      <c r="Q420" s="13" t="str">
        <f t="shared" si="36"/>
        <v>ND</v>
      </c>
      <c r="R420" s="13" t="str">
        <f t="shared" si="37"/>
        <v>ND</v>
      </c>
      <c r="S420" s="13" t="str">
        <f t="shared" si="38"/>
        <v>ND</v>
      </c>
      <c r="T420" s="13" t="str">
        <f t="shared" si="39"/>
        <v>ND</v>
      </c>
      <c r="U420" s="12" t="str">
        <f t="shared" si="40"/>
        <v>ND</v>
      </c>
    </row>
    <row r="421" spans="1:21" x14ac:dyDescent="0.2">
      <c r="A421" s="43" t="s">
        <v>228</v>
      </c>
      <c r="B421" s="19" t="s">
        <v>84</v>
      </c>
      <c r="C421" s="19" t="s">
        <v>100</v>
      </c>
      <c r="D421" s="43" t="s">
        <v>332</v>
      </c>
      <c r="E421" s="20" t="s">
        <v>199</v>
      </c>
      <c r="F421" s="20" t="s">
        <v>426</v>
      </c>
      <c r="G421" s="132">
        <v>0</v>
      </c>
      <c r="H421" s="42" t="s">
        <v>230</v>
      </c>
      <c r="I421" s="133">
        <v>20</v>
      </c>
      <c r="J421" s="43">
        <v>0</v>
      </c>
      <c r="K421" s="48" t="s">
        <v>241</v>
      </c>
      <c r="L421" s="48" t="s">
        <v>241</v>
      </c>
      <c r="M421" s="48" t="s">
        <v>241</v>
      </c>
      <c r="N421" s="48" t="s">
        <v>241</v>
      </c>
      <c r="O421" s="48" t="s">
        <v>241</v>
      </c>
      <c r="Q421" s="13" t="str">
        <f t="shared" si="36"/>
        <v>ND</v>
      </c>
      <c r="R421" s="13" t="str">
        <f t="shared" si="37"/>
        <v>ND</v>
      </c>
      <c r="S421" s="13" t="str">
        <f t="shared" si="38"/>
        <v>ND</v>
      </c>
      <c r="T421" s="13" t="str">
        <f t="shared" si="39"/>
        <v>ND</v>
      </c>
      <c r="U421" s="12" t="str">
        <f t="shared" si="40"/>
        <v>ND</v>
      </c>
    </row>
    <row r="422" spans="1:21" x14ac:dyDescent="0.2">
      <c r="A422" s="43" t="s">
        <v>228</v>
      </c>
      <c r="B422" s="19" t="s">
        <v>84</v>
      </c>
      <c r="C422" s="19" t="s">
        <v>100</v>
      </c>
      <c r="D422" s="43" t="s">
        <v>332</v>
      </c>
      <c r="E422" s="20" t="s">
        <v>199</v>
      </c>
      <c r="F422" s="20" t="s">
        <v>429</v>
      </c>
      <c r="G422" s="132">
        <v>0</v>
      </c>
      <c r="H422" s="42" t="s">
        <v>230</v>
      </c>
      <c r="I422" s="133">
        <v>14</v>
      </c>
      <c r="J422" s="43">
        <v>0</v>
      </c>
      <c r="K422" s="48" t="s">
        <v>241</v>
      </c>
      <c r="L422" s="48" t="s">
        <v>241</v>
      </c>
      <c r="M422" s="48" t="s">
        <v>241</v>
      </c>
      <c r="N422" s="48" t="s">
        <v>241</v>
      </c>
      <c r="O422" s="48" t="s">
        <v>241</v>
      </c>
      <c r="Q422" s="13" t="str">
        <f t="shared" si="36"/>
        <v>ND</v>
      </c>
      <c r="R422" s="13" t="str">
        <f t="shared" si="37"/>
        <v>ND</v>
      </c>
      <c r="S422" s="13" t="str">
        <f t="shared" si="38"/>
        <v>ND</v>
      </c>
      <c r="T422" s="13" t="str">
        <f t="shared" si="39"/>
        <v>ND</v>
      </c>
      <c r="U422" s="12" t="str">
        <f t="shared" si="40"/>
        <v>ND</v>
      </c>
    </row>
    <row r="423" spans="1:21" x14ac:dyDescent="0.2">
      <c r="A423" s="43" t="s">
        <v>228</v>
      </c>
      <c r="B423" s="19" t="s">
        <v>84</v>
      </c>
      <c r="C423" s="19" t="s">
        <v>100</v>
      </c>
      <c r="D423" s="43" t="s">
        <v>332</v>
      </c>
      <c r="E423" s="20" t="s">
        <v>199</v>
      </c>
      <c r="F423" s="20" t="s">
        <v>427</v>
      </c>
      <c r="G423" s="132">
        <v>0</v>
      </c>
      <c r="H423" s="42" t="s">
        <v>230</v>
      </c>
      <c r="I423" s="133">
        <v>18</v>
      </c>
      <c r="J423" s="43">
        <v>0</v>
      </c>
      <c r="K423" s="48" t="s">
        <v>241</v>
      </c>
      <c r="L423" s="48" t="s">
        <v>241</v>
      </c>
      <c r="M423" s="48" t="s">
        <v>241</v>
      </c>
      <c r="N423" s="48" t="s">
        <v>241</v>
      </c>
      <c r="O423" s="48" t="s">
        <v>241</v>
      </c>
      <c r="Q423" s="13" t="str">
        <f t="shared" si="36"/>
        <v>ND</v>
      </c>
      <c r="R423" s="13" t="str">
        <f t="shared" si="37"/>
        <v>ND</v>
      </c>
      <c r="S423" s="13" t="str">
        <f t="shared" si="38"/>
        <v>ND</v>
      </c>
      <c r="T423" s="13" t="str">
        <f t="shared" si="39"/>
        <v>ND</v>
      </c>
      <c r="U423" s="12" t="str">
        <f t="shared" si="40"/>
        <v>ND</v>
      </c>
    </row>
    <row r="424" spans="1:21" x14ac:dyDescent="0.2">
      <c r="A424" s="43" t="s">
        <v>228</v>
      </c>
      <c r="B424" s="19" t="s">
        <v>84</v>
      </c>
      <c r="C424" s="19" t="s">
        <v>100</v>
      </c>
      <c r="D424" s="43" t="s">
        <v>332</v>
      </c>
      <c r="E424" s="20" t="s">
        <v>199</v>
      </c>
      <c r="F424" s="20" t="s">
        <v>430</v>
      </c>
      <c r="G424" s="132">
        <v>0</v>
      </c>
      <c r="H424" s="42" t="s">
        <v>230</v>
      </c>
      <c r="I424" s="133">
        <v>12</v>
      </c>
      <c r="J424" s="43">
        <v>0</v>
      </c>
      <c r="K424" s="48" t="s">
        <v>241</v>
      </c>
      <c r="L424" s="48" t="s">
        <v>241</v>
      </c>
      <c r="M424" s="48" t="s">
        <v>241</v>
      </c>
      <c r="N424" s="48" t="s">
        <v>241</v>
      </c>
      <c r="O424" s="48" t="s">
        <v>241</v>
      </c>
      <c r="Q424" s="13" t="str">
        <f t="shared" si="36"/>
        <v>ND</v>
      </c>
      <c r="R424" s="13" t="str">
        <f t="shared" si="37"/>
        <v>ND</v>
      </c>
      <c r="S424" s="13" t="str">
        <f t="shared" si="38"/>
        <v>ND</v>
      </c>
      <c r="T424" s="13" t="str">
        <f t="shared" si="39"/>
        <v>ND</v>
      </c>
      <c r="U424" s="12" t="str">
        <f t="shared" si="40"/>
        <v>ND</v>
      </c>
    </row>
    <row r="425" spans="1:21" x14ac:dyDescent="0.2">
      <c r="A425" s="43" t="s">
        <v>228</v>
      </c>
      <c r="B425" s="19" t="s">
        <v>84</v>
      </c>
      <c r="C425" s="19" t="s">
        <v>100</v>
      </c>
      <c r="D425" s="43" t="s">
        <v>332</v>
      </c>
      <c r="E425" s="20" t="s">
        <v>199</v>
      </c>
      <c r="F425" s="20" t="s">
        <v>431</v>
      </c>
      <c r="G425" s="132">
        <v>0</v>
      </c>
      <c r="H425" s="42" t="s">
        <v>230</v>
      </c>
      <c r="I425" s="133">
        <v>6</v>
      </c>
      <c r="J425" s="43">
        <v>0</v>
      </c>
      <c r="K425" s="48" t="s">
        <v>241</v>
      </c>
      <c r="L425" s="48" t="s">
        <v>241</v>
      </c>
      <c r="M425" s="48" t="s">
        <v>241</v>
      </c>
      <c r="N425" s="48" t="s">
        <v>241</v>
      </c>
      <c r="O425" s="48" t="s">
        <v>241</v>
      </c>
      <c r="Q425" s="13" t="str">
        <f t="shared" si="36"/>
        <v>ND</v>
      </c>
      <c r="R425" s="13" t="str">
        <f t="shared" si="37"/>
        <v>ND</v>
      </c>
      <c r="S425" s="13" t="str">
        <f t="shared" si="38"/>
        <v>ND</v>
      </c>
      <c r="T425" s="13" t="str">
        <f t="shared" si="39"/>
        <v>ND</v>
      </c>
      <c r="U425" s="12" t="str">
        <f t="shared" si="40"/>
        <v>ND</v>
      </c>
    </row>
    <row r="426" spans="1:21" x14ac:dyDescent="0.2">
      <c r="A426" s="43" t="s">
        <v>228</v>
      </c>
      <c r="B426" s="19" t="s">
        <v>84</v>
      </c>
      <c r="C426" s="19" t="s">
        <v>101</v>
      </c>
      <c r="D426" s="43" t="s">
        <v>333</v>
      </c>
      <c r="E426" s="20" t="s">
        <v>199</v>
      </c>
      <c r="F426" s="20" t="s">
        <v>426</v>
      </c>
      <c r="G426" s="132">
        <v>0</v>
      </c>
      <c r="H426" s="42" t="s">
        <v>230</v>
      </c>
      <c r="I426" s="133">
        <v>20</v>
      </c>
      <c r="J426" s="43">
        <v>0</v>
      </c>
      <c r="K426" s="48" t="s">
        <v>241</v>
      </c>
      <c r="L426" s="48" t="s">
        <v>241</v>
      </c>
      <c r="M426" s="48" t="s">
        <v>241</v>
      </c>
      <c r="N426" s="48" t="s">
        <v>241</v>
      </c>
      <c r="O426" s="48" t="s">
        <v>241</v>
      </c>
      <c r="Q426" s="13" t="str">
        <f t="shared" si="36"/>
        <v>ND</v>
      </c>
      <c r="R426" s="13" t="str">
        <f t="shared" si="37"/>
        <v>ND</v>
      </c>
      <c r="S426" s="13" t="str">
        <f t="shared" si="38"/>
        <v>ND</v>
      </c>
      <c r="T426" s="13" t="str">
        <f t="shared" si="39"/>
        <v>ND</v>
      </c>
      <c r="U426" s="12" t="str">
        <f t="shared" si="40"/>
        <v>ND</v>
      </c>
    </row>
    <row r="427" spans="1:21" x14ac:dyDescent="0.2">
      <c r="A427" s="43" t="s">
        <v>228</v>
      </c>
      <c r="B427" s="19" t="s">
        <v>84</v>
      </c>
      <c r="C427" s="19" t="s">
        <v>101</v>
      </c>
      <c r="D427" s="43" t="s">
        <v>333</v>
      </c>
      <c r="E427" s="20" t="s">
        <v>199</v>
      </c>
      <c r="F427" s="20" t="s">
        <v>429</v>
      </c>
      <c r="G427" s="132">
        <v>0</v>
      </c>
      <c r="H427" s="42" t="s">
        <v>230</v>
      </c>
      <c r="I427" s="133">
        <v>14</v>
      </c>
      <c r="J427" s="43">
        <v>0</v>
      </c>
      <c r="K427" s="48" t="s">
        <v>241</v>
      </c>
      <c r="L427" s="48" t="s">
        <v>241</v>
      </c>
      <c r="M427" s="48" t="s">
        <v>241</v>
      </c>
      <c r="N427" s="48" t="s">
        <v>241</v>
      </c>
      <c r="O427" s="48" t="s">
        <v>241</v>
      </c>
      <c r="Q427" s="13" t="str">
        <f t="shared" si="36"/>
        <v>ND</v>
      </c>
      <c r="R427" s="13" t="str">
        <f t="shared" si="37"/>
        <v>ND</v>
      </c>
      <c r="S427" s="13" t="str">
        <f t="shared" si="38"/>
        <v>ND</v>
      </c>
      <c r="T427" s="13" t="str">
        <f t="shared" si="39"/>
        <v>ND</v>
      </c>
      <c r="U427" s="12" t="str">
        <f t="shared" si="40"/>
        <v>ND</v>
      </c>
    </row>
    <row r="428" spans="1:21" x14ac:dyDescent="0.2">
      <c r="A428" s="43" t="s">
        <v>228</v>
      </c>
      <c r="B428" s="19" t="s">
        <v>84</v>
      </c>
      <c r="C428" s="19" t="s">
        <v>101</v>
      </c>
      <c r="D428" s="43" t="s">
        <v>333</v>
      </c>
      <c r="E428" s="20" t="s">
        <v>199</v>
      </c>
      <c r="F428" s="20" t="s">
        <v>427</v>
      </c>
      <c r="G428" s="132">
        <v>1</v>
      </c>
      <c r="H428" s="42" t="s">
        <v>230</v>
      </c>
      <c r="I428" s="133">
        <v>18</v>
      </c>
      <c r="J428" s="43">
        <v>5.5555555555555554</v>
      </c>
      <c r="K428" s="48">
        <v>1.1000000000000001</v>
      </c>
      <c r="L428" s="48">
        <v>1.1000000000000001</v>
      </c>
      <c r="M428" s="48">
        <v>1.1000000000000001</v>
      </c>
      <c r="N428" s="48">
        <v>1.1000000000000001</v>
      </c>
      <c r="O428" s="48" t="s">
        <v>241</v>
      </c>
      <c r="Q428" s="13">
        <f t="shared" si="36"/>
        <v>1.1000000000000001</v>
      </c>
      <c r="R428" s="13">
        <f t="shared" si="37"/>
        <v>1.1000000000000001</v>
      </c>
      <c r="S428" s="13">
        <f t="shared" si="38"/>
        <v>1.1000000000000001</v>
      </c>
      <c r="T428" s="13">
        <f t="shared" si="39"/>
        <v>1.1000000000000001</v>
      </c>
      <c r="U428" s="12" t="str">
        <f t="shared" si="40"/>
        <v>ND</v>
      </c>
    </row>
    <row r="429" spans="1:21" x14ac:dyDescent="0.2">
      <c r="A429" s="43" t="s">
        <v>228</v>
      </c>
      <c r="B429" s="19" t="s">
        <v>84</v>
      </c>
      <c r="C429" s="19" t="s">
        <v>101</v>
      </c>
      <c r="D429" s="43" t="s">
        <v>333</v>
      </c>
      <c r="E429" s="20" t="s">
        <v>199</v>
      </c>
      <c r="F429" s="20" t="s">
        <v>430</v>
      </c>
      <c r="G429" s="132">
        <v>0</v>
      </c>
      <c r="H429" s="42" t="s">
        <v>230</v>
      </c>
      <c r="I429" s="133">
        <v>12</v>
      </c>
      <c r="J429" s="43">
        <v>0</v>
      </c>
      <c r="K429" s="48" t="s">
        <v>241</v>
      </c>
      <c r="L429" s="48" t="s">
        <v>241</v>
      </c>
      <c r="M429" s="48" t="s">
        <v>241</v>
      </c>
      <c r="N429" s="48" t="s">
        <v>241</v>
      </c>
      <c r="O429" s="48" t="s">
        <v>241</v>
      </c>
      <c r="Q429" s="13" t="str">
        <f t="shared" si="36"/>
        <v>ND</v>
      </c>
      <c r="R429" s="13" t="str">
        <f t="shared" si="37"/>
        <v>ND</v>
      </c>
      <c r="S429" s="13" t="str">
        <f t="shared" si="38"/>
        <v>ND</v>
      </c>
      <c r="T429" s="13" t="str">
        <f t="shared" si="39"/>
        <v>ND</v>
      </c>
      <c r="U429" s="12" t="str">
        <f t="shared" si="40"/>
        <v>ND</v>
      </c>
    </row>
    <row r="430" spans="1:21" x14ac:dyDescent="0.2">
      <c r="A430" s="43" t="s">
        <v>228</v>
      </c>
      <c r="B430" s="19" t="s">
        <v>84</v>
      </c>
      <c r="C430" s="19" t="s">
        <v>101</v>
      </c>
      <c r="D430" s="43" t="s">
        <v>333</v>
      </c>
      <c r="E430" s="20" t="s">
        <v>199</v>
      </c>
      <c r="F430" s="20" t="s">
        <v>431</v>
      </c>
      <c r="G430" s="132">
        <v>0</v>
      </c>
      <c r="H430" s="42" t="s">
        <v>230</v>
      </c>
      <c r="I430" s="133">
        <v>6</v>
      </c>
      <c r="J430" s="43">
        <v>0</v>
      </c>
      <c r="K430" s="48" t="s">
        <v>241</v>
      </c>
      <c r="L430" s="48" t="s">
        <v>241</v>
      </c>
      <c r="M430" s="48" t="s">
        <v>241</v>
      </c>
      <c r="N430" s="48" t="s">
        <v>241</v>
      </c>
      <c r="O430" s="48" t="s">
        <v>241</v>
      </c>
      <c r="Q430" s="13" t="str">
        <f t="shared" si="36"/>
        <v>ND</v>
      </c>
      <c r="R430" s="13" t="str">
        <f t="shared" si="37"/>
        <v>ND</v>
      </c>
      <c r="S430" s="13" t="str">
        <f t="shared" si="38"/>
        <v>ND</v>
      </c>
      <c r="T430" s="13" t="str">
        <f t="shared" si="39"/>
        <v>ND</v>
      </c>
      <c r="U430" s="12" t="str">
        <f t="shared" si="40"/>
        <v>ND</v>
      </c>
    </row>
    <row r="431" spans="1:21" x14ac:dyDescent="0.2">
      <c r="A431" s="43" t="s">
        <v>228</v>
      </c>
      <c r="B431" s="19" t="s">
        <v>84</v>
      </c>
      <c r="C431" s="19" t="s">
        <v>102</v>
      </c>
      <c r="D431" s="43" t="s">
        <v>334</v>
      </c>
      <c r="E431" s="20" t="s">
        <v>199</v>
      </c>
      <c r="F431" s="20" t="s">
        <v>426</v>
      </c>
      <c r="G431" s="132">
        <v>0</v>
      </c>
      <c r="H431" s="42" t="s">
        <v>230</v>
      </c>
      <c r="I431" s="133">
        <v>20</v>
      </c>
      <c r="J431" s="43">
        <v>0</v>
      </c>
      <c r="K431" s="48" t="s">
        <v>241</v>
      </c>
      <c r="L431" s="48" t="s">
        <v>241</v>
      </c>
      <c r="M431" s="48" t="s">
        <v>241</v>
      </c>
      <c r="N431" s="48" t="s">
        <v>241</v>
      </c>
      <c r="O431" s="48" t="s">
        <v>241</v>
      </c>
      <c r="Q431" s="13" t="str">
        <f t="shared" si="36"/>
        <v>ND</v>
      </c>
      <c r="R431" s="13" t="str">
        <f t="shared" si="37"/>
        <v>ND</v>
      </c>
      <c r="S431" s="13" t="str">
        <f t="shared" si="38"/>
        <v>ND</v>
      </c>
      <c r="T431" s="13" t="str">
        <f t="shared" si="39"/>
        <v>ND</v>
      </c>
      <c r="U431" s="12" t="str">
        <f t="shared" si="40"/>
        <v>ND</v>
      </c>
    </row>
    <row r="432" spans="1:21" x14ac:dyDescent="0.2">
      <c r="A432" s="43" t="s">
        <v>228</v>
      </c>
      <c r="B432" s="19" t="s">
        <v>84</v>
      </c>
      <c r="C432" s="19" t="s">
        <v>102</v>
      </c>
      <c r="D432" s="43" t="s">
        <v>334</v>
      </c>
      <c r="E432" s="20" t="s">
        <v>199</v>
      </c>
      <c r="F432" s="20" t="s">
        <v>429</v>
      </c>
      <c r="G432" s="132">
        <v>0</v>
      </c>
      <c r="H432" s="42" t="s">
        <v>230</v>
      </c>
      <c r="I432" s="133">
        <v>14</v>
      </c>
      <c r="J432" s="43">
        <v>0</v>
      </c>
      <c r="K432" s="48" t="s">
        <v>241</v>
      </c>
      <c r="L432" s="48" t="s">
        <v>241</v>
      </c>
      <c r="M432" s="48" t="s">
        <v>241</v>
      </c>
      <c r="N432" s="48" t="s">
        <v>241</v>
      </c>
      <c r="O432" s="48" t="s">
        <v>241</v>
      </c>
      <c r="Q432" s="13" t="str">
        <f t="shared" si="36"/>
        <v>ND</v>
      </c>
      <c r="R432" s="13" t="str">
        <f t="shared" si="37"/>
        <v>ND</v>
      </c>
      <c r="S432" s="13" t="str">
        <f t="shared" si="38"/>
        <v>ND</v>
      </c>
      <c r="T432" s="13" t="str">
        <f t="shared" si="39"/>
        <v>ND</v>
      </c>
      <c r="U432" s="12" t="str">
        <f t="shared" si="40"/>
        <v>ND</v>
      </c>
    </row>
    <row r="433" spans="1:21" x14ac:dyDescent="0.2">
      <c r="A433" s="43" t="s">
        <v>228</v>
      </c>
      <c r="B433" s="19" t="s">
        <v>84</v>
      </c>
      <c r="C433" s="19" t="s">
        <v>102</v>
      </c>
      <c r="D433" s="43" t="s">
        <v>334</v>
      </c>
      <c r="E433" s="20" t="s">
        <v>199</v>
      </c>
      <c r="F433" s="20" t="s">
        <v>427</v>
      </c>
      <c r="G433" s="132">
        <v>1</v>
      </c>
      <c r="H433" s="42" t="s">
        <v>230</v>
      </c>
      <c r="I433" s="133">
        <v>18</v>
      </c>
      <c r="J433" s="43">
        <v>5.5555555555555554</v>
      </c>
      <c r="K433" s="48">
        <v>1.2</v>
      </c>
      <c r="L433" s="48">
        <v>1.2</v>
      </c>
      <c r="M433" s="48">
        <v>1.2</v>
      </c>
      <c r="N433" s="48">
        <v>1.2</v>
      </c>
      <c r="O433" s="48" t="s">
        <v>241</v>
      </c>
      <c r="Q433" s="13">
        <f t="shared" si="36"/>
        <v>1.2</v>
      </c>
      <c r="R433" s="13">
        <f t="shared" si="37"/>
        <v>1.2</v>
      </c>
      <c r="S433" s="13">
        <f t="shared" si="38"/>
        <v>1.2</v>
      </c>
      <c r="T433" s="13">
        <f t="shared" si="39"/>
        <v>1.2</v>
      </c>
      <c r="U433" s="12" t="str">
        <f t="shared" si="40"/>
        <v>ND</v>
      </c>
    </row>
    <row r="434" spans="1:21" x14ac:dyDescent="0.2">
      <c r="A434" s="43" t="s">
        <v>228</v>
      </c>
      <c r="B434" s="19" t="s">
        <v>84</v>
      </c>
      <c r="C434" s="19" t="s">
        <v>102</v>
      </c>
      <c r="D434" s="43" t="s">
        <v>334</v>
      </c>
      <c r="E434" s="20" t="s">
        <v>199</v>
      </c>
      <c r="F434" s="20" t="s">
        <v>430</v>
      </c>
      <c r="G434" s="132">
        <v>0</v>
      </c>
      <c r="H434" s="42" t="s">
        <v>230</v>
      </c>
      <c r="I434" s="133">
        <v>12</v>
      </c>
      <c r="J434" s="43">
        <v>0</v>
      </c>
      <c r="K434" s="48" t="s">
        <v>241</v>
      </c>
      <c r="L434" s="48" t="s">
        <v>241</v>
      </c>
      <c r="M434" s="48" t="s">
        <v>241</v>
      </c>
      <c r="N434" s="48" t="s">
        <v>241</v>
      </c>
      <c r="O434" s="48" t="s">
        <v>241</v>
      </c>
      <c r="Q434" s="13" t="str">
        <f t="shared" si="36"/>
        <v>ND</v>
      </c>
      <c r="R434" s="13" t="str">
        <f t="shared" si="37"/>
        <v>ND</v>
      </c>
      <c r="S434" s="13" t="str">
        <f t="shared" si="38"/>
        <v>ND</v>
      </c>
      <c r="T434" s="13" t="str">
        <f t="shared" si="39"/>
        <v>ND</v>
      </c>
      <c r="U434" s="12" t="str">
        <f t="shared" si="40"/>
        <v>ND</v>
      </c>
    </row>
    <row r="435" spans="1:21" x14ac:dyDescent="0.2">
      <c r="A435" s="43" t="s">
        <v>228</v>
      </c>
      <c r="B435" s="19" t="s">
        <v>84</v>
      </c>
      <c r="C435" s="19" t="s">
        <v>102</v>
      </c>
      <c r="D435" s="43" t="s">
        <v>334</v>
      </c>
      <c r="E435" s="20" t="s">
        <v>199</v>
      </c>
      <c r="F435" s="20" t="s">
        <v>431</v>
      </c>
      <c r="G435" s="132">
        <v>0</v>
      </c>
      <c r="H435" s="42" t="s">
        <v>230</v>
      </c>
      <c r="I435" s="133">
        <v>6</v>
      </c>
      <c r="J435" s="43">
        <v>0</v>
      </c>
      <c r="K435" s="48" t="s">
        <v>241</v>
      </c>
      <c r="L435" s="48" t="s">
        <v>241</v>
      </c>
      <c r="M435" s="48" t="s">
        <v>241</v>
      </c>
      <c r="N435" s="48" t="s">
        <v>241</v>
      </c>
      <c r="O435" s="48" t="s">
        <v>241</v>
      </c>
      <c r="Q435" s="13" t="str">
        <f t="shared" si="36"/>
        <v>ND</v>
      </c>
      <c r="R435" s="13" t="str">
        <f t="shared" si="37"/>
        <v>ND</v>
      </c>
      <c r="S435" s="13" t="str">
        <f t="shared" si="38"/>
        <v>ND</v>
      </c>
      <c r="T435" s="13" t="str">
        <f t="shared" si="39"/>
        <v>ND</v>
      </c>
      <c r="U435" s="12" t="str">
        <f t="shared" si="40"/>
        <v>ND</v>
      </c>
    </row>
    <row r="436" spans="1:21" x14ac:dyDescent="0.2">
      <c r="A436" s="43" t="s">
        <v>228</v>
      </c>
      <c r="B436" s="19" t="s">
        <v>84</v>
      </c>
      <c r="C436" s="19" t="s">
        <v>103</v>
      </c>
      <c r="D436" s="43" t="s">
        <v>335</v>
      </c>
      <c r="E436" s="20" t="s">
        <v>199</v>
      </c>
      <c r="F436" s="20" t="s">
        <v>426</v>
      </c>
      <c r="G436" s="132">
        <v>0</v>
      </c>
      <c r="H436" s="42" t="s">
        <v>230</v>
      </c>
      <c r="I436" s="133">
        <v>20</v>
      </c>
      <c r="J436" s="43">
        <v>0</v>
      </c>
      <c r="K436" s="48" t="s">
        <v>241</v>
      </c>
      <c r="L436" s="48" t="s">
        <v>241</v>
      </c>
      <c r="M436" s="48" t="s">
        <v>241</v>
      </c>
      <c r="N436" s="48" t="s">
        <v>241</v>
      </c>
      <c r="O436" s="48" t="s">
        <v>241</v>
      </c>
      <c r="Q436" s="13" t="str">
        <f t="shared" si="36"/>
        <v>ND</v>
      </c>
      <c r="R436" s="13" t="str">
        <f t="shared" si="37"/>
        <v>ND</v>
      </c>
      <c r="S436" s="13" t="str">
        <f t="shared" si="38"/>
        <v>ND</v>
      </c>
      <c r="T436" s="13" t="str">
        <f t="shared" si="39"/>
        <v>ND</v>
      </c>
      <c r="U436" s="12" t="str">
        <f t="shared" si="40"/>
        <v>ND</v>
      </c>
    </row>
    <row r="437" spans="1:21" x14ac:dyDescent="0.2">
      <c r="A437" s="43" t="s">
        <v>228</v>
      </c>
      <c r="B437" s="19" t="s">
        <v>84</v>
      </c>
      <c r="C437" s="19" t="s">
        <v>103</v>
      </c>
      <c r="D437" s="43" t="s">
        <v>335</v>
      </c>
      <c r="E437" s="20" t="s">
        <v>199</v>
      </c>
      <c r="F437" s="20" t="s">
        <v>429</v>
      </c>
      <c r="G437" s="132">
        <v>0</v>
      </c>
      <c r="H437" s="42" t="s">
        <v>230</v>
      </c>
      <c r="I437" s="133">
        <v>14</v>
      </c>
      <c r="J437" s="43">
        <v>0</v>
      </c>
      <c r="K437" s="48" t="s">
        <v>241</v>
      </c>
      <c r="L437" s="48" t="s">
        <v>241</v>
      </c>
      <c r="M437" s="48" t="s">
        <v>241</v>
      </c>
      <c r="N437" s="48" t="s">
        <v>241</v>
      </c>
      <c r="O437" s="48" t="s">
        <v>241</v>
      </c>
      <c r="Q437" s="13" t="str">
        <f t="shared" si="36"/>
        <v>ND</v>
      </c>
      <c r="R437" s="13" t="str">
        <f t="shared" si="37"/>
        <v>ND</v>
      </c>
      <c r="S437" s="13" t="str">
        <f t="shared" si="38"/>
        <v>ND</v>
      </c>
      <c r="T437" s="13" t="str">
        <f t="shared" si="39"/>
        <v>ND</v>
      </c>
      <c r="U437" s="12" t="str">
        <f t="shared" si="40"/>
        <v>ND</v>
      </c>
    </row>
    <row r="438" spans="1:21" x14ac:dyDescent="0.2">
      <c r="A438" s="43" t="s">
        <v>228</v>
      </c>
      <c r="B438" s="19" t="s">
        <v>84</v>
      </c>
      <c r="C438" s="19" t="s">
        <v>103</v>
      </c>
      <c r="D438" s="43" t="s">
        <v>335</v>
      </c>
      <c r="E438" s="20" t="s">
        <v>199</v>
      </c>
      <c r="F438" s="20" t="s">
        <v>427</v>
      </c>
      <c r="G438" s="132">
        <v>0</v>
      </c>
      <c r="H438" s="42" t="s">
        <v>230</v>
      </c>
      <c r="I438" s="133">
        <v>18</v>
      </c>
      <c r="J438" s="43">
        <v>0</v>
      </c>
      <c r="K438" s="48" t="s">
        <v>241</v>
      </c>
      <c r="L438" s="48" t="s">
        <v>241</v>
      </c>
      <c r="M438" s="48" t="s">
        <v>241</v>
      </c>
      <c r="N438" s="48" t="s">
        <v>241</v>
      </c>
      <c r="O438" s="48" t="s">
        <v>241</v>
      </c>
      <c r="Q438" s="13" t="str">
        <f t="shared" si="36"/>
        <v>ND</v>
      </c>
      <c r="R438" s="13" t="str">
        <f t="shared" si="37"/>
        <v>ND</v>
      </c>
      <c r="S438" s="13" t="str">
        <f t="shared" si="38"/>
        <v>ND</v>
      </c>
      <c r="T438" s="13" t="str">
        <f t="shared" si="39"/>
        <v>ND</v>
      </c>
      <c r="U438" s="12" t="str">
        <f t="shared" si="40"/>
        <v>ND</v>
      </c>
    </row>
    <row r="439" spans="1:21" x14ac:dyDescent="0.2">
      <c r="A439" s="43" t="s">
        <v>228</v>
      </c>
      <c r="B439" s="19" t="s">
        <v>84</v>
      </c>
      <c r="C439" s="19" t="s">
        <v>103</v>
      </c>
      <c r="D439" s="43" t="s">
        <v>335</v>
      </c>
      <c r="E439" s="20" t="s">
        <v>199</v>
      </c>
      <c r="F439" s="20" t="s">
        <v>430</v>
      </c>
      <c r="G439" s="132">
        <v>0</v>
      </c>
      <c r="H439" s="42" t="s">
        <v>230</v>
      </c>
      <c r="I439" s="133">
        <v>12</v>
      </c>
      <c r="J439" s="43">
        <v>0</v>
      </c>
      <c r="K439" s="48" t="s">
        <v>241</v>
      </c>
      <c r="L439" s="48" t="s">
        <v>241</v>
      </c>
      <c r="M439" s="48" t="s">
        <v>241</v>
      </c>
      <c r="N439" s="48" t="s">
        <v>241</v>
      </c>
      <c r="O439" s="48" t="s">
        <v>241</v>
      </c>
      <c r="Q439" s="13" t="str">
        <f t="shared" si="36"/>
        <v>ND</v>
      </c>
      <c r="R439" s="13" t="str">
        <f t="shared" si="37"/>
        <v>ND</v>
      </c>
      <c r="S439" s="13" t="str">
        <f t="shared" si="38"/>
        <v>ND</v>
      </c>
      <c r="T439" s="13" t="str">
        <f t="shared" si="39"/>
        <v>ND</v>
      </c>
      <c r="U439" s="12" t="str">
        <f t="shared" si="40"/>
        <v>ND</v>
      </c>
    </row>
    <row r="440" spans="1:21" x14ac:dyDescent="0.2">
      <c r="A440" s="43" t="s">
        <v>228</v>
      </c>
      <c r="B440" s="19" t="s">
        <v>84</v>
      </c>
      <c r="C440" s="19" t="s">
        <v>103</v>
      </c>
      <c r="D440" s="43" t="s">
        <v>335</v>
      </c>
      <c r="E440" s="20" t="s">
        <v>199</v>
      </c>
      <c r="F440" s="20" t="s">
        <v>431</v>
      </c>
      <c r="G440" s="132">
        <v>0</v>
      </c>
      <c r="H440" s="42" t="s">
        <v>230</v>
      </c>
      <c r="I440" s="133">
        <v>6</v>
      </c>
      <c r="J440" s="43">
        <v>0</v>
      </c>
      <c r="K440" s="48" t="s">
        <v>241</v>
      </c>
      <c r="L440" s="48" t="s">
        <v>241</v>
      </c>
      <c r="M440" s="48" t="s">
        <v>241</v>
      </c>
      <c r="N440" s="48" t="s">
        <v>241</v>
      </c>
      <c r="O440" s="48" t="s">
        <v>241</v>
      </c>
      <c r="Q440" s="13" t="str">
        <f t="shared" si="36"/>
        <v>ND</v>
      </c>
      <c r="R440" s="13" t="str">
        <f t="shared" si="37"/>
        <v>ND</v>
      </c>
      <c r="S440" s="13" t="str">
        <f t="shared" si="38"/>
        <v>ND</v>
      </c>
      <c r="T440" s="13" t="str">
        <f t="shared" si="39"/>
        <v>ND</v>
      </c>
      <c r="U440" s="12" t="str">
        <f t="shared" si="40"/>
        <v>ND</v>
      </c>
    </row>
    <row r="441" spans="1:21" x14ac:dyDescent="0.2">
      <c r="A441" s="43" t="s">
        <v>228</v>
      </c>
      <c r="B441" s="19" t="s">
        <v>84</v>
      </c>
      <c r="C441" s="19" t="s">
        <v>104</v>
      </c>
      <c r="D441" s="43" t="s">
        <v>336</v>
      </c>
      <c r="E441" s="20" t="s">
        <v>199</v>
      </c>
      <c r="F441" s="20" t="s">
        <v>426</v>
      </c>
      <c r="G441" s="132">
        <v>0</v>
      </c>
      <c r="H441" s="42" t="s">
        <v>230</v>
      </c>
      <c r="I441" s="133">
        <v>20</v>
      </c>
      <c r="J441" s="43">
        <v>0</v>
      </c>
      <c r="K441" s="48" t="s">
        <v>241</v>
      </c>
      <c r="L441" s="48" t="s">
        <v>241</v>
      </c>
      <c r="M441" s="48" t="s">
        <v>241</v>
      </c>
      <c r="N441" s="48" t="s">
        <v>241</v>
      </c>
      <c r="O441" s="48" t="s">
        <v>241</v>
      </c>
      <c r="Q441" s="13" t="str">
        <f t="shared" si="36"/>
        <v>ND</v>
      </c>
      <c r="R441" s="13" t="str">
        <f t="shared" si="37"/>
        <v>ND</v>
      </c>
      <c r="S441" s="13" t="str">
        <f t="shared" si="38"/>
        <v>ND</v>
      </c>
      <c r="T441" s="13" t="str">
        <f t="shared" si="39"/>
        <v>ND</v>
      </c>
      <c r="U441" s="12" t="str">
        <f t="shared" si="40"/>
        <v>ND</v>
      </c>
    </row>
    <row r="442" spans="1:21" x14ac:dyDescent="0.2">
      <c r="A442" s="43" t="s">
        <v>228</v>
      </c>
      <c r="B442" s="19" t="s">
        <v>84</v>
      </c>
      <c r="C442" s="19" t="s">
        <v>104</v>
      </c>
      <c r="D442" s="43" t="s">
        <v>336</v>
      </c>
      <c r="E442" s="20" t="s">
        <v>199</v>
      </c>
      <c r="F442" s="20" t="s">
        <v>429</v>
      </c>
      <c r="G442" s="132">
        <v>0</v>
      </c>
      <c r="H442" s="42" t="s">
        <v>230</v>
      </c>
      <c r="I442" s="133">
        <v>14</v>
      </c>
      <c r="J442" s="43">
        <v>0</v>
      </c>
      <c r="K442" s="48" t="s">
        <v>241</v>
      </c>
      <c r="L442" s="48" t="s">
        <v>241</v>
      </c>
      <c r="M442" s="48" t="s">
        <v>241</v>
      </c>
      <c r="N442" s="48" t="s">
        <v>241</v>
      </c>
      <c r="O442" s="48" t="s">
        <v>241</v>
      </c>
      <c r="Q442" s="13" t="str">
        <f t="shared" si="36"/>
        <v>ND</v>
      </c>
      <c r="R442" s="13" t="str">
        <f t="shared" si="37"/>
        <v>ND</v>
      </c>
      <c r="S442" s="13" t="str">
        <f t="shared" si="38"/>
        <v>ND</v>
      </c>
      <c r="T442" s="13" t="str">
        <f t="shared" si="39"/>
        <v>ND</v>
      </c>
      <c r="U442" s="12" t="str">
        <f t="shared" si="40"/>
        <v>ND</v>
      </c>
    </row>
    <row r="443" spans="1:21" x14ac:dyDescent="0.2">
      <c r="A443" s="43" t="s">
        <v>228</v>
      </c>
      <c r="B443" s="19" t="s">
        <v>84</v>
      </c>
      <c r="C443" s="19" t="s">
        <v>104</v>
      </c>
      <c r="D443" s="43" t="s">
        <v>336</v>
      </c>
      <c r="E443" s="20" t="s">
        <v>199</v>
      </c>
      <c r="F443" s="20" t="s">
        <v>427</v>
      </c>
      <c r="G443" s="132">
        <v>0</v>
      </c>
      <c r="H443" s="42" t="s">
        <v>230</v>
      </c>
      <c r="I443" s="133">
        <v>18</v>
      </c>
      <c r="J443" s="43">
        <v>0</v>
      </c>
      <c r="K443" s="48" t="s">
        <v>241</v>
      </c>
      <c r="L443" s="48" t="s">
        <v>241</v>
      </c>
      <c r="M443" s="48" t="s">
        <v>241</v>
      </c>
      <c r="N443" s="48" t="s">
        <v>241</v>
      </c>
      <c r="O443" s="48" t="s">
        <v>241</v>
      </c>
      <c r="Q443" s="13" t="str">
        <f t="shared" si="36"/>
        <v>ND</v>
      </c>
      <c r="R443" s="13" t="str">
        <f t="shared" si="37"/>
        <v>ND</v>
      </c>
      <c r="S443" s="13" t="str">
        <f t="shared" si="38"/>
        <v>ND</v>
      </c>
      <c r="T443" s="13" t="str">
        <f t="shared" si="39"/>
        <v>ND</v>
      </c>
      <c r="U443" s="12" t="str">
        <f t="shared" si="40"/>
        <v>ND</v>
      </c>
    </row>
    <row r="444" spans="1:21" x14ac:dyDescent="0.2">
      <c r="A444" s="43" t="s">
        <v>228</v>
      </c>
      <c r="B444" s="19" t="s">
        <v>84</v>
      </c>
      <c r="C444" s="19" t="s">
        <v>104</v>
      </c>
      <c r="D444" s="43" t="s">
        <v>336</v>
      </c>
      <c r="E444" s="20" t="s">
        <v>199</v>
      </c>
      <c r="F444" s="20" t="s">
        <v>430</v>
      </c>
      <c r="G444" s="132">
        <v>0</v>
      </c>
      <c r="H444" s="42" t="s">
        <v>230</v>
      </c>
      <c r="I444" s="133">
        <v>12</v>
      </c>
      <c r="J444" s="43">
        <v>0</v>
      </c>
      <c r="K444" s="48" t="s">
        <v>241</v>
      </c>
      <c r="L444" s="48" t="s">
        <v>241</v>
      </c>
      <c r="M444" s="48" t="s">
        <v>241</v>
      </c>
      <c r="N444" s="48" t="s">
        <v>241</v>
      </c>
      <c r="O444" s="48" t="s">
        <v>241</v>
      </c>
      <c r="Q444" s="13" t="str">
        <f t="shared" si="36"/>
        <v>ND</v>
      </c>
      <c r="R444" s="13" t="str">
        <f t="shared" si="37"/>
        <v>ND</v>
      </c>
      <c r="S444" s="13" t="str">
        <f t="shared" si="38"/>
        <v>ND</v>
      </c>
      <c r="T444" s="13" t="str">
        <f t="shared" si="39"/>
        <v>ND</v>
      </c>
      <c r="U444" s="12" t="str">
        <f t="shared" si="40"/>
        <v>ND</v>
      </c>
    </row>
    <row r="445" spans="1:21" x14ac:dyDescent="0.2">
      <c r="A445" s="43" t="s">
        <v>228</v>
      </c>
      <c r="B445" s="19" t="s">
        <v>84</v>
      </c>
      <c r="C445" s="19" t="s">
        <v>104</v>
      </c>
      <c r="D445" s="43" t="s">
        <v>336</v>
      </c>
      <c r="E445" s="20" t="s">
        <v>199</v>
      </c>
      <c r="F445" s="20" t="s">
        <v>431</v>
      </c>
      <c r="G445" s="132">
        <v>0</v>
      </c>
      <c r="H445" s="42" t="s">
        <v>230</v>
      </c>
      <c r="I445" s="133">
        <v>6</v>
      </c>
      <c r="J445" s="43">
        <v>0</v>
      </c>
      <c r="K445" s="48" t="s">
        <v>241</v>
      </c>
      <c r="L445" s="48" t="s">
        <v>241</v>
      </c>
      <c r="M445" s="48" t="s">
        <v>241</v>
      </c>
      <c r="N445" s="48" t="s">
        <v>241</v>
      </c>
      <c r="O445" s="48" t="s">
        <v>241</v>
      </c>
      <c r="Q445" s="13" t="str">
        <f t="shared" si="36"/>
        <v>ND</v>
      </c>
      <c r="R445" s="13" t="str">
        <f t="shared" si="37"/>
        <v>ND</v>
      </c>
      <c r="S445" s="13" t="str">
        <f t="shared" si="38"/>
        <v>ND</v>
      </c>
      <c r="T445" s="13" t="str">
        <f t="shared" si="39"/>
        <v>ND</v>
      </c>
      <c r="U445" s="12" t="str">
        <f t="shared" si="40"/>
        <v>ND</v>
      </c>
    </row>
    <row r="446" spans="1:21" x14ac:dyDescent="0.2">
      <c r="A446" s="43" t="s">
        <v>228</v>
      </c>
      <c r="B446" s="19" t="s">
        <v>84</v>
      </c>
      <c r="C446" s="19" t="s">
        <v>105</v>
      </c>
      <c r="D446" s="43" t="s">
        <v>337</v>
      </c>
      <c r="E446" s="20" t="s">
        <v>199</v>
      </c>
      <c r="F446" s="20" t="s">
        <v>426</v>
      </c>
      <c r="G446" s="132">
        <v>0</v>
      </c>
      <c r="H446" s="42" t="s">
        <v>230</v>
      </c>
      <c r="I446" s="133">
        <v>21</v>
      </c>
      <c r="J446" s="43">
        <v>0</v>
      </c>
      <c r="K446" s="48" t="s">
        <v>241</v>
      </c>
      <c r="L446" s="48" t="s">
        <v>241</v>
      </c>
      <c r="M446" s="48" t="s">
        <v>241</v>
      </c>
      <c r="N446" s="48" t="s">
        <v>241</v>
      </c>
      <c r="O446" s="48" t="s">
        <v>241</v>
      </c>
      <c r="Q446" s="13" t="str">
        <f t="shared" si="36"/>
        <v>ND</v>
      </c>
      <c r="R446" s="13" t="str">
        <f t="shared" si="37"/>
        <v>ND</v>
      </c>
      <c r="S446" s="13" t="str">
        <f t="shared" si="38"/>
        <v>ND</v>
      </c>
      <c r="T446" s="13" t="str">
        <f t="shared" si="39"/>
        <v>ND</v>
      </c>
      <c r="U446" s="12" t="str">
        <f t="shared" si="40"/>
        <v>ND</v>
      </c>
    </row>
    <row r="447" spans="1:21" x14ac:dyDescent="0.2">
      <c r="A447" s="43" t="s">
        <v>228</v>
      </c>
      <c r="B447" s="19" t="s">
        <v>84</v>
      </c>
      <c r="C447" s="19" t="s">
        <v>105</v>
      </c>
      <c r="D447" s="43" t="s">
        <v>337</v>
      </c>
      <c r="E447" s="20" t="s">
        <v>199</v>
      </c>
      <c r="F447" s="20" t="s">
        <v>429</v>
      </c>
      <c r="G447" s="132">
        <v>0</v>
      </c>
      <c r="H447" s="42" t="s">
        <v>230</v>
      </c>
      <c r="I447" s="133">
        <v>17</v>
      </c>
      <c r="J447" s="43">
        <v>0</v>
      </c>
      <c r="K447" s="48" t="s">
        <v>241</v>
      </c>
      <c r="L447" s="48" t="s">
        <v>241</v>
      </c>
      <c r="M447" s="48" t="s">
        <v>241</v>
      </c>
      <c r="N447" s="48" t="s">
        <v>241</v>
      </c>
      <c r="O447" s="48" t="s">
        <v>241</v>
      </c>
      <c r="Q447" s="13" t="str">
        <f t="shared" si="36"/>
        <v>ND</v>
      </c>
      <c r="R447" s="13" t="str">
        <f t="shared" si="37"/>
        <v>ND</v>
      </c>
      <c r="S447" s="13" t="str">
        <f t="shared" si="38"/>
        <v>ND</v>
      </c>
      <c r="T447" s="13" t="str">
        <f t="shared" si="39"/>
        <v>ND</v>
      </c>
      <c r="U447" s="12" t="str">
        <f t="shared" si="40"/>
        <v>ND</v>
      </c>
    </row>
    <row r="448" spans="1:21" x14ac:dyDescent="0.2">
      <c r="A448" s="43" t="s">
        <v>228</v>
      </c>
      <c r="B448" s="19" t="s">
        <v>84</v>
      </c>
      <c r="C448" s="19" t="s">
        <v>105</v>
      </c>
      <c r="D448" s="43" t="s">
        <v>337</v>
      </c>
      <c r="E448" s="20" t="s">
        <v>199</v>
      </c>
      <c r="F448" s="20" t="s">
        <v>427</v>
      </c>
      <c r="G448" s="132">
        <v>1</v>
      </c>
      <c r="H448" s="42" t="s">
        <v>230</v>
      </c>
      <c r="I448" s="133">
        <v>19</v>
      </c>
      <c r="J448" s="43">
        <v>5.2631578947368425</v>
      </c>
      <c r="K448" s="48">
        <v>3.1</v>
      </c>
      <c r="L448" s="48">
        <v>3.1</v>
      </c>
      <c r="M448" s="48">
        <v>3.1</v>
      </c>
      <c r="N448" s="48">
        <v>3.1</v>
      </c>
      <c r="O448" s="48" t="s">
        <v>241</v>
      </c>
      <c r="Q448" s="13">
        <f t="shared" si="36"/>
        <v>3.1</v>
      </c>
      <c r="R448" s="13">
        <f t="shared" si="37"/>
        <v>3.1</v>
      </c>
      <c r="S448" s="13">
        <f t="shared" si="38"/>
        <v>3.1</v>
      </c>
      <c r="T448" s="13">
        <f t="shared" si="39"/>
        <v>3.1</v>
      </c>
      <c r="U448" s="12" t="str">
        <f t="shared" si="40"/>
        <v>ND</v>
      </c>
    </row>
    <row r="449" spans="1:21" x14ac:dyDescent="0.2">
      <c r="A449" s="43" t="s">
        <v>228</v>
      </c>
      <c r="B449" s="19" t="s">
        <v>84</v>
      </c>
      <c r="C449" s="19" t="s">
        <v>105</v>
      </c>
      <c r="D449" s="43" t="s">
        <v>337</v>
      </c>
      <c r="E449" s="20" t="s">
        <v>199</v>
      </c>
      <c r="F449" s="20" t="s">
        <v>430</v>
      </c>
      <c r="G449" s="132">
        <v>0</v>
      </c>
      <c r="H449" s="42" t="s">
        <v>230</v>
      </c>
      <c r="I449" s="133">
        <v>14</v>
      </c>
      <c r="J449" s="43">
        <v>0</v>
      </c>
      <c r="K449" s="48" t="s">
        <v>241</v>
      </c>
      <c r="L449" s="48" t="s">
        <v>241</v>
      </c>
      <c r="M449" s="48" t="s">
        <v>241</v>
      </c>
      <c r="N449" s="48" t="s">
        <v>241</v>
      </c>
      <c r="O449" s="48" t="s">
        <v>241</v>
      </c>
      <c r="Q449" s="13" t="str">
        <f t="shared" si="36"/>
        <v>ND</v>
      </c>
      <c r="R449" s="13" t="str">
        <f t="shared" si="37"/>
        <v>ND</v>
      </c>
      <c r="S449" s="13" t="str">
        <f t="shared" si="38"/>
        <v>ND</v>
      </c>
      <c r="T449" s="13" t="str">
        <f t="shared" si="39"/>
        <v>ND</v>
      </c>
      <c r="U449" s="12" t="str">
        <f t="shared" si="40"/>
        <v>ND</v>
      </c>
    </row>
    <row r="450" spans="1:21" x14ac:dyDescent="0.2">
      <c r="A450" s="43" t="s">
        <v>228</v>
      </c>
      <c r="B450" s="19" t="s">
        <v>84</v>
      </c>
      <c r="C450" s="19" t="s">
        <v>105</v>
      </c>
      <c r="D450" s="43" t="s">
        <v>337</v>
      </c>
      <c r="E450" s="20" t="s">
        <v>199</v>
      </c>
      <c r="F450" s="20" t="s">
        <v>431</v>
      </c>
      <c r="G450" s="132">
        <v>0</v>
      </c>
      <c r="H450" s="42" t="s">
        <v>230</v>
      </c>
      <c r="I450" s="133">
        <v>6</v>
      </c>
      <c r="J450" s="43">
        <v>0</v>
      </c>
      <c r="K450" s="48" t="s">
        <v>241</v>
      </c>
      <c r="L450" s="48" t="s">
        <v>241</v>
      </c>
      <c r="M450" s="48" t="s">
        <v>241</v>
      </c>
      <c r="N450" s="48" t="s">
        <v>241</v>
      </c>
      <c r="O450" s="48" t="s">
        <v>241</v>
      </c>
      <c r="Q450" s="13" t="str">
        <f t="shared" si="36"/>
        <v>ND</v>
      </c>
      <c r="R450" s="13" t="str">
        <f t="shared" si="37"/>
        <v>ND</v>
      </c>
      <c r="S450" s="13" t="str">
        <f t="shared" si="38"/>
        <v>ND</v>
      </c>
      <c r="T450" s="13" t="str">
        <f t="shared" si="39"/>
        <v>ND</v>
      </c>
      <c r="U450" s="12" t="str">
        <f t="shared" si="40"/>
        <v>ND</v>
      </c>
    </row>
    <row r="451" spans="1:21" x14ac:dyDescent="0.2">
      <c r="A451" s="43" t="s">
        <v>228</v>
      </c>
      <c r="B451" s="19" t="s">
        <v>84</v>
      </c>
      <c r="C451" s="19" t="s">
        <v>106</v>
      </c>
      <c r="D451" s="43" t="s">
        <v>338</v>
      </c>
      <c r="E451" s="20" t="s">
        <v>199</v>
      </c>
      <c r="F451" s="20" t="s">
        <v>426</v>
      </c>
      <c r="G451" s="132">
        <v>0</v>
      </c>
      <c r="H451" s="42" t="s">
        <v>230</v>
      </c>
      <c r="I451" s="133">
        <v>21</v>
      </c>
      <c r="J451" s="43">
        <v>0</v>
      </c>
      <c r="K451" s="48" t="s">
        <v>241</v>
      </c>
      <c r="L451" s="48" t="s">
        <v>241</v>
      </c>
      <c r="M451" s="48" t="s">
        <v>241</v>
      </c>
      <c r="N451" s="48" t="s">
        <v>241</v>
      </c>
      <c r="O451" s="48" t="s">
        <v>241</v>
      </c>
      <c r="Q451" s="13" t="str">
        <f t="shared" si="36"/>
        <v>ND</v>
      </c>
      <c r="R451" s="13" t="str">
        <f t="shared" si="37"/>
        <v>ND</v>
      </c>
      <c r="S451" s="13" t="str">
        <f t="shared" si="38"/>
        <v>ND</v>
      </c>
      <c r="T451" s="13" t="str">
        <f t="shared" si="39"/>
        <v>ND</v>
      </c>
      <c r="U451" s="12" t="str">
        <f t="shared" si="40"/>
        <v>ND</v>
      </c>
    </row>
    <row r="452" spans="1:21" x14ac:dyDescent="0.2">
      <c r="A452" s="43" t="s">
        <v>228</v>
      </c>
      <c r="B452" s="19" t="s">
        <v>84</v>
      </c>
      <c r="C452" s="19" t="s">
        <v>106</v>
      </c>
      <c r="D452" s="43" t="s">
        <v>338</v>
      </c>
      <c r="E452" s="20" t="s">
        <v>199</v>
      </c>
      <c r="F452" s="20" t="s">
        <v>429</v>
      </c>
      <c r="G452" s="132">
        <v>0</v>
      </c>
      <c r="H452" s="42" t="s">
        <v>230</v>
      </c>
      <c r="I452" s="133">
        <v>17</v>
      </c>
      <c r="J452" s="43">
        <v>0</v>
      </c>
      <c r="K452" s="48" t="s">
        <v>241</v>
      </c>
      <c r="L452" s="48" t="s">
        <v>241</v>
      </c>
      <c r="M452" s="48" t="s">
        <v>241</v>
      </c>
      <c r="N452" s="48" t="s">
        <v>241</v>
      </c>
      <c r="O452" s="48" t="s">
        <v>241</v>
      </c>
      <c r="Q452" s="13" t="str">
        <f t="shared" si="36"/>
        <v>ND</v>
      </c>
      <c r="R452" s="13" t="str">
        <f t="shared" si="37"/>
        <v>ND</v>
      </c>
      <c r="S452" s="13" t="str">
        <f t="shared" si="38"/>
        <v>ND</v>
      </c>
      <c r="T452" s="13" t="str">
        <f t="shared" si="39"/>
        <v>ND</v>
      </c>
      <c r="U452" s="12" t="str">
        <f t="shared" si="40"/>
        <v>ND</v>
      </c>
    </row>
    <row r="453" spans="1:21" x14ac:dyDescent="0.2">
      <c r="A453" s="43" t="s">
        <v>228</v>
      </c>
      <c r="B453" s="19" t="s">
        <v>84</v>
      </c>
      <c r="C453" s="19" t="s">
        <v>106</v>
      </c>
      <c r="D453" s="43" t="s">
        <v>338</v>
      </c>
      <c r="E453" s="20" t="s">
        <v>199</v>
      </c>
      <c r="F453" s="20" t="s">
        <v>427</v>
      </c>
      <c r="G453" s="132">
        <v>0</v>
      </c>
      <c r="H453" s="42" t="s">
        <v>230</v>
      </c>
      <c r="I453" s="133">
        <v>19</v>
      </c>
      <c r="J453" s="43">
        <v>0</v>
      </c>
      <c r="K453" s="48" t="s">
        <v>241</v>
      </c>
      <c r="L453" s="48" t="s">
        <v>241</v>
      </c>
      <c r="M453" s="48" t="s">
        <v>241</v>
      </c>
      <c r="N453" s="48" t="s">
        <v>241</v>
      </c>
      <c r="O453" s="48" t="s">
        <v>241</v>
      </c>
      <c r="Q453" s="13" t="str">
        <f t="shared" si="36"/>
        <v>ND</v>
      </c>
      <c r="R453" s="13" t="str">
        <f t="shared" si="37"/>
        <v>ND</v>
      </c>
      <c r="S453" s="13" t="str">
        <f t="shared" si="38"/>
        <v>ND</v>
      </c>
      <c r="T453" s="13" t="str">
        <f t="shared" si="39"/>
        <v>ND</v>
      </c>
      <c r="U453" s="12" t="str">
        <f t="shared" si="40"/>
        <v>ND</v>
      </c>
    </row>
    <row r="454" spans="1:21" x14ac:dyDescent="0.2">
      <c r="A454" s="43" t="s">
        <v>228</v>
      </c>
      <c r="B454" s="19" t="s">
        <v>84</v>
      </c>
      <c r="C454" s="19" t="s">
        <v>106</v>
      </c>
      <c r="D454" s="43" t="s">
        <v>338</v>
      </c>
      <c r="E454" s="20" t="s">
        <v>199</v>
      </c>
      <c r="F454" s="20" t="s">
        <v>430</v>
      </c>
      <c r="G454" s="132">
        <v>0</v>
      </c>
      <c r="H454" s="42" t="s">
        <v>230</v>
      </c>
      <c r="I454" s="133">
        <v>14</v>
      </c>
      <c r="J454" s="43">
        <v>0</v>
      </c>
      <c r="K454" s="48" t="s">
        <v>241</v>
      </c>
      <c r="L454" s="48" t="s">
        <v>241</v>
      </c>
      <c r="M454" s="48" t="s">
        <v>241</v>
      </c>
      <c r="N454" s="48" t="s">
        <v>241</v>
      </c>
      <c r="O454" s="48" t="s">
        <v>241</v>
      </c>
      <c r="Q454" s="13" t="str">
        <f t="shared" si="36"/>
        <v>ND</v>
      </c>
      <c r="R454" s="13" t="str">
        <f t="shared" si="37"/>
        <v>ND</v>
      </c>
      <c r="S454" s="13" t="str">
        <f t="shared" si="38"/>
        <v>ND</v>
      </c>
      <c r="T454" s="13" t="str">
        <f t="shared" si="39"/>
        <v>ND</v>
      </c>
      <c r="U454" s="12" t="str">
        <f t="shared" si="40"/>
        <v>ND</v>
      </c>
    </row>
    <row r="455" spans="1:21" x14ac:dyDescent="0.2">
      <c r="A455" s="43" t="s">
        <v>228</v>
      </c>
      <c r="B455" s="19" t="s">
        <v>84</v>
      </c>
      <c r="C455" s="19" t="s">
        <v>106</v>
      </c>
      <c r="D455" s="43" t="s">
        <v>338</v>
      </c>
      <c r="E455" s="20" t="s">
        <v>199</v>
      </c>
      <c r="F455" s="20" t="s">
        <v>431</v>
      </c>
      <c r="G455" s="132">
        <v>0</v>
      </c>
      <c r="H455" s="42" t="s">
        <v>230</v>
      </c>
      <c r="I455" s="133">
        <v>6</v>
      </c>
      <c r="J455" s="43">
        <v>0</v>
      </c>
      <c r="K455" s="48" t="s">
        <v>241</v>
      </c>
      <c r="L455" s="48" t="s">
        <v>241</v>
      </c>
      <c r="M455" s="48" t="s">
        <v>241</v>
      </c>
      <c r="N455" s="48" t="s">
        <v>241</v>
      </c>
      <c r="O455" s="48" t="s">
        <v>241</v>
      </c>
      <c r="Q455" s="13" t="str">
        <f t="shared" si="36"/>
        <v>ND</v>
      </c>
      <c r="R455" s="13" t="str">
        <f t="shared" si="37"/>
        <v>ND</v>
      </c>
      <c r="S455" s="13" t="str">
        <f t="shared" si="38"/>
        <v>ND</v>
      </c>
      <c r="T455" s="13" t="str">
        <f t="shared" si="39"/>
        <v>ND</v>
      </c>
      <c r="U455" s="12" t="str">
        <f t="shared" si="40"/>
        <v>ND</v>
      </c>
    </row>
    <row r="456" spans="1:21" x14ac:dyDescent="0.2">
      <c r="A456" s="43" t="s">
        <v>228</v>
      </c>
      <c r="B456" s="19" t="s">
        <v>84</v>
      </c>
      <c r="C456" s="19" t="s">
        <v>107</v>
      </c>
      <c r="D456" s="43" t="s">
        <v>339</v>
      </c>
      <c r="E456" s="20" t="s">
        <v>199</v>
      </c>
      <c r="F456" s="20" t="s">
        <v>426</v>
      </c>
      <c r="G456" s="132">
        <v>0</v>
      </c>
      <c r="H456" s="42" t="s">
        <v>230</v>
      </c>
      <c r="I456" s="133">
        <v>21</v>
      </c>
      <c r="J456" s="43">
        <v>0</v>
      </c>
      <c r="K456" s="48" t="s">
        <v>241</v>
      </c>
      <c r="L456" s="48" t="s">
        <v>241</v>
      </c>
      <c r="M456" s="48" t="s">
        <v>241</v>
      </c>
      <c r="N456" s="48" t="s">
        <v>241</v>
      </c>
      <c r="O456" s="48" t="s">
        <v>241</v>
      </c>
      <c r="Q456" s="13" t="str">
        <f t="shared" ref="Q456:Q519" si="41">IF(OR(ISTEXT(K456),K456=0),K456,ROUND(K456,2-(1+INT(LOG10(ABS(K456))))))</f>
        <v>ND</v>
      </c>
      <c r="R456" s="13" t="str">
        <f t="shared" ref="R456:R519" si="42">IF(OR(ISTEXT(L456),L456=0),L456,ROUND(L456,2-(1+INT(LOG10(ABS(L456))))))</f>
        <v>ND</v>
      </c>
      <c r="S456" s="13" t="str">
        <f t="shared" ref="S456:S519" si="43">IF(OR(ISTEXT(M456),M456=0),M456,ROUND(M456,2-(1+INT(LOG10(ABS(M456))))))</f>
        <v>ND</v>
      </c>
      <c r="T456" s="13" t="str">
        <f t="shared" ref="T456:T519" si="44">IF(OR(ISTEXT(N456),N456=0),N456,ROUND(N456,2-(1+INT(LOG10(ABS(N456))))))</f>
        <v>ND</v>
      </c>
      <c r="U456" s="12" t="str">
        <f t="shared" ref="U456:U519" si="45">IF(OR(ISTEXT(O456),O456=0),O456,ROUND(O456,2-(1+INT(LOG10(ABS(O456))))))</f>
        <v>ND</v>
      </c>
    </row>
    <row r="457" spans="1:21" x14ac:dyDescent="0.2">
      <c r="A457" s="43" t="s">
        <v>228</v>
      </c>
      <c r="B457" s="19" t="s">
        <v>84</v>
      </c>
      <c r="C457" s="19" t="s">
        <v>107</v>
      </c>
      <c r="D457" s="43" t="s">
        <v>339</v>
      </c>
      <c r="E457" s="20" t="s">
        <v>199</v>
      </c>
      <c r="F457" s="20" t="s">
        <v>429</v>
      </c>
      <c r="G457" s="132">
        <v>0</v>
      </c>
      <c r="H457" s="42" t="s">
        <v>230</v>
      </c>
      <c r="I457" s="133">
        <v>17</v>
      </c>
      <c r="J457" s="43">
        <v>0</v>
      </c>
      <c r="K457" s="48" t="s">
        <v>241</v>
      </c>
      <c r="L457" s="48" t="s">
        <v>241</v>
      </c>
      <c r="M457" s="48" t="s">
        <v>241</v>
      </c>
      <c r="N457" s="48" t="s">
        <v>241</v>
      </c>
      <c r="O457" s="48" t="s">
        <v>241</v>
      </c>
      <c r="Q457" s="13" t="str">
        <f t="shared" si="41"/>
        <v>ND</v>
      </c>
      <c r="R457" s="13" t="str">
        <f t="shared" si="42"/>
        <v>ND</v>
      </c>
      <c r="S457" s="13" t="str">
        <f t="shared" si="43"/>
        <v>ND</v>
      </c>
      <c r="T457" s="13" t="str">
        <f t="shared" si="44"/>
        <v>ND</v>
      </c>
      <c r="U457" s="12" t="str">
        <f t="shared" si="45"/>
        <v>ND</v>
      </c>
    </row>
    <row r="458" spans="1:21" x14ac:dyDescent="0.2">
      <c r="A458" s="43" t="s">
        <v>228</v>
      </c>
      <c r="B458" s="19" t="s">
        <v>84</v>
      </c>
      <c r="C458" s="19" t="s">
        <v>107</v>
      </c>
      <c r="D458" s="43" t="s">
        <v>339</v>
      </c>
      <c r="E458" s="20" t="s">
        <v>199</v>
      </c>
      <c r="F458" s="20" t="s">
        <v>427</v>
      </c>
      <c r="G458" s="132">
        <v>1</v>
      </c>
      <c r="H458" s="42" t="s">
        <v>230</v>
      </c>
      <c r="I458" s="133">
        <v>19</v>
      </c>
      <c r="J458" s="43">
        <v>5.2631578947368425</v>
      </c>
      <c r="K458" s="48">
        <v>1.6</v>
      </c>
      <c r="L458" s="48">
        <v>1.6</v>
      </c>
      <c r="M458" s="48">
        <v>1.6</v>
      </c>
      <c r="N458" s="48">
        <v>1.6</v>
      </c>
      <c r="O458" s="48" t="s">
        <v>241</v>
      </c>
      <c r="Q458" s="13">
        <f t="shared" si="41"/>
        <v>1.6</v>
      </c>
      <c r="R458" s="13">
        <f t="shared" si="42"/>
        <v>1.6</v>
      </c>
      <c r="S458" s="13">
        <f t="shared" si="43"/>
        <v>1.6</v>
      </c>
      <c r="T458" s="13">
        <f t="shared" si="44"/>
        <v>1.6</v>
      </c>
      <c r="U458" s="12" t="str">
        <f t="shared" si="45"/>
        <v>ND</v>
      </c>
    </row>
    <row r="459" spans="1:21" x14ac:dyDescent="0.2">
      <c r="A459" s="43" t="s">
        <v>228</v>
      </c>
      <c r="B459" s="19" t="s">
        <v>84</v>
      </c>
      <c r="C459" s="19" t="s">
        <v>107</v>
      </c>
      <c r="D459" s="43" t="s">
        <v>339</v>
      </c>
      <c r="E459" s="20" t="s">
        <v>199</v>
      </c>
      <c r="F459" s="20" t="s">
        <v>430</v>
      </c>
      <c r="G459" s="132">
        <v>0</v>
      </c>
      <c r="H459" s="42" t="s">
        <v>230</v>
      </c>
      <c r="I459" s="133">
        <v>14</v>
      </c>
      <c r="J459" s="43">
        <v>0</v>
      </c>
      <c r="K459" s="48" t="s">
        <v>241</v>
      </c>
      <c r="L459" s="48" t="s">
        <v>241</v>
      </c>
      <c r="M459" s="48" t="s">
        <v>241</v>
      </c>
      <c r="N459" s="48" t="s">
        <v>241</v>
      </c>
      <c r="O459" s="48" t="s">
        <v>241</v>
      </c>
      <c r="Q459" s="13" t="str">
        <f t="shared" si="41"/>
        <v>ND</v>
      </c>
      <c r="R459" s="13" t="str">
        <f t="shared" si="42"/>
        <v>ND</v>
      </c>
      <c r="S459" s="13" t="str">
        <f t="shared" si="43"/>
        <v>ND</v>
      </c>
      <c r="T459" s="13" t="str">
        <f t="shared" si="44"/>
        <v>ND</v>
      </c>
      <c r="U459" s="12" t="str">
        <f t="shared" si="45"/>
        <v>ND</v>
      </c>
    </row>
    <row r="460" spans="1:21" x14ac:dyDescent="0.2">
      <c r="A460" s="43" t="s">
        <v>228</v>
      </c>
      <c r="B460" s="19" t="s">
        <v>84</v>
      </c>
      <c r="C460" s="19" t="s">
        <v>107</v>
      </c>
      <c r="D460" s="43" t="s">
        <v>339</v>
      </c>
      <c r="E460" s="20" t="s">
        <v>199</v>
      </c>
      <c r="F460" s="20" t="s">
        <v>431</v>
      </c>
      <c r="G460" s="132">
        <v>0</v>
      </c>
      <c r="H460" s="42" t="s">
        <v>230</v>
      </c>
      <c r="I460" s="133">
        <v>6</v>
      </c>
      <c r="J460" s="43">
        <v>0</v>
      </c>
      <c r="K460" s="48" t="s">
        <v>241</v>
      </c>
      <c r="L460" s="48" t="s">
        <v>241</v>
      </c>
      <c r="M460" s="48" t="s">
        <v>241</v>
      </c>
      <c r="N460" s="48" t="s">
        <v>241</v>
      </c>
      <c r="O460" s="48" t="s">
        <v>241</v>
      </c>
      <c r="Q460" s="13" t="str">
        <f t="shared" si="41"/>
        <v>ND</v>
      </c>
      <c r="R460" s="13" t="str">
        <f t="shared" si="42"/>
        <v>ND</v>
      </c>
      <c r="S460" s="13" t="str">
        <f t="shared" si="43"/>
        <v>ND</v>
      </c>
      <c r="T460" s="13" t="str">
        <f t="shared" si="44"/>
        <v>ND</v>
      </c>
      <c r="U460" s="12" t="str">
        <f t="shared" si="45"/>
        <v>ND</v>
      </c>
    </row>
    <row r="461" spans="1:21" x14ac:dyDescent="0.2">
      <c r="A461" s="43" t="s">
        <v>228</v>
      </c>
      <c r="B461" s="19" t="s">
        <v>84</v>
      </c>
      <c r="C461" s="19" t="s">
        <v>108</v>
      </c>
      <c r="D461" s="43" t="s">
        <v>340</v>
      </c>
      <c r="E461" s="20" t="s">
        <v>199</v>
      </c>
      <c r="F461" s="20" t="s">
        <v>426</v>
      </c>
      <c r="G461" s="132">
        <v>0</v>
      </c>
      <c r="H461" s="42" t="s">
        <v>230</v>
      </c>
      <c r="I461" s="133">
        <v>20</v>
      </c>
      <c r="J461" s="43">
        <v>0</v>
      </c>
      <c r="K461" s="48" t="s">
        <v>241</v>
      </c>
      <c r="L461" s="48" t="s">
        <v>241</v>
      </c>
      <c r="M461" s="48" t="s">
        <v>241</v>
      </c>
      <c r="N461" s="48" t="s">
        <v>241</v>
      </c>
      <c r="O461" s="48" t="s">
        <v>241</v>
      </c>
      <c r="Q461" s="13" t="str">
        <f t="shared" si="41"/>
        <v>ND</v>
      </c>
      <c r="R461" s="13" t="str">
        <f t="shared" si="42"/>
        <v>ND</v>
      </c>
      <c r="S461" s="13" t="str">
        <f t="shared" si="43"/>
        <v>ND</v>
      </c>
      <c r="T461" s="13" t="str">
        <f t="shared" si="44"/>
        <v>ND</v>
      </c>
      <c r="U461" s="12" t="str">
        <f t="shared" si="45"/>
        <v>ND</v>
      </c>
    </row>
    <row r="462" spans="1:21" x14ac:dyDescent="0.2">
      <c r="A462" s="43" t="s">
        <v>228</v>
      </c>
      <c r="B462" s="19" t="s">
        <v>84</v>
      </c>
      <c r="C462" s="19" t="s">
        <v>108</v>
      </c>
      <c r="D462" s="43" t="s">
        <v>340</v>
      </c>
      <c r="E462" s="20" t="s">
        <v>199</v>
      </c>
      <c r="F462" s="20" t="s">
        <v>429</v>
      </c>
      <c r="G462" s="132">
        <v>0</v>
      </c>
      <c r="H462" s="42" t="s">
        <v>230</v>
      </c>
      <c r="I462" s="133">
        <v>14</v>
      </c>
      <c r="J462" s="43">
        <v>0</v>
      </c>
      <c r="K462" s="48" t="s">
        <v>241</v>
      </c>
      <c r="L462" s="48" t="s">
        <v>241</v>
      </c>
      <c r="M462" s="48" t="s">
        <v>241</v>
      </c>
      <c r="N462" s="48" t="s">
        <v>241</v>
      </c>
      <c r="O462" s="48" t="s">
        <v>241</v>
      </c>
      <c r="Q462" s="13" t="str">
        <f t="shared" si="41"/>
        <v>ND</v>
      </c>
      <c r="R462" s="13" t="str">
        <f t="shared" si="42"/>
        <v>ND</v>
      </c>
      <c r="S462" s="13" t="str">
        <f t="shared" si="43"/>
        <v>ND</v>
      </c>
      <c r="T462" s="13" t="str">
        <f t="shared" si="44"/>
        <v>ND</v>
      </c>
      <c r="U462" s="12" t="str">
        <f t="shared" si="45"/>
        <v>ND</v>
      </c>
    </row>
    <row r="463" spans="1:21" x14ac:dyDescent="0.2">
      <c r="A463" s="43" t="s">
        <v>228</v>
      </c>
      <c r="B463" s="19" t="s">
        <v>84</v>
      </c>
      <c r="C463" s="19" t="s">
        <v>108</v>
      </c>
      <c r="D463" s="43" t="s">
        <v>340</v>
      </c>
      <c r="E463" s="20" t="s">
        <v>199</v>
      </c>
      <c r="F463" s="20" t="s">
        <v>427</v>
      </c>
      <c r="G463" s="132">
        <v>0</v>
      </c>
      <c r="H463" s="42" t="s">
        <v>230</v>
      </c>
      <c r="I463" s="133">
        <v>18</v>
      </c>
      <c r="J463" s="43">
        <v>0</v>
      </c>
      <c r="K463" s="48" t="s">
        <v>241</v>
      </c>
      <c r="L463" s="48" t="s">
        <v>241</v>
      </c>
      <c r="M463" s="48" t="s">
        <v>241</v>
      </c>
      <c r="N463" s="48" t="s">
        <v>241</v>
      </c>
      <c r="O463" s="48" t="s">
        <v>241</v>
      </c>
      <c r="Q463" s="13" t="str">
        <f t="shared" si="41"/>
        <v>ND</v>
      </c>
      <c r="R463" s="13" t="str">
        <f t="shared" si="42"/>
        <v>ND</v>
      </c>
      <c r="S463" s="13" t="str">
        <f t="shared" si="43"/>
        <v>ND</v>
      </c>
      <c r="T463" s="13" t="str">
        <f t="shared" si="44"/>
        <v>ND</v>
      </c>
      <c r="U463" s="12" t="str">
        <f t="shared" si="45"/>
        <v>ND</v>
      </c>
    </row>
    <row r="464" spans="1:21" x14ac:dyDescent="0.2">
      <c r="A464" s="43" t="s">
        <v>228</v>
      </c>
      <c r="B464" s="19" t="s">
        <v>84</v>
      </c>
      <c r="C464" s="19" t="s">
        <v>108</v>
      </c>
      <c r="D464" s="43" t="s">
        <v>340</v>
      </c>
      <c r="E464" s="20" t="s">
        <v>199</v>
      </c>
      <c r="F464" s="20" t="s">
        <v>430</v>
      </c>
      <c r="G464" s="132">
        <v>0</v>
      </c>
      <c r="H464" s="42" t="s">
        <v>230</v>
      </c>
      <c r="I464" s="133">
        <v>12</v>
      </c>
      <c r="J464" s="43">
        <v>0</v>
      </c>
      <c r="K464" s="48" t="s">
        <v>241</v>
      </c>
      <c r="L464" s="48" t="s">
        <v>241</v>
      </c>
      <c r="M464" s="48" t="s">
        <v>241</v>
      </c>
      <c r="N464" s="48" t="s">
        <v>241</v>
      </c>
      <c r="O464" s="48" t="s">
        <v>241</v>
      </c>
      <c r="Q464" s="13" t="str">
        <f t="shared" si="41"/>
        <v>ND</v>
      </c>
      <c r="R464" s="13" t="str">
        <f t="shared" si="42"/>
        <v>ND</v>
      </c>
      <c r="S464" s="13" t="str">
        <f t="shared" si="43"/>
        <v>ND</v>
      </c>
      <c r="T464" s="13" t="str">
        <f t="shared" si="44"/>
        <v>ND</v>
      </c>
      <c r="U464" s="12" t="str">
        <f t="shared" si="45"/>
        <v>ND</v>
      </c>
    </row>
    <row r="465" spans="1:21" x14ac:dyDescent="0.2">
      <c r="A465" s="43" t="s">
        <v>228</v>
      </c>
      <c r="B465" s="19" t="s">
        <v>84</v>
      </c>
      <c r="C465" s="19" t="s">
        <v>108</v>
      </c>
      <c r="D465" s="43" t="s">
        <v>340</v>
      </c>
      <c r="E465" s="20" t="s">
        <v>199</v>
      </c>
      <c r="F465" s="20" t="s">
        <v>431</v>
      </c>
      <c r="G465" s="132">
        <v>0</v>
      </c>
      <c r="H465" s="42" t="s">
        <v>230</v>
      </c>
      <c r="I465" s="133">
        <v>6</v>
      </c>
      <c r="J465" s="43">
        <v>0</v>
      </c>
      <c r="K465" s="48" t="s">
        <v>241</v>
      </c>
      <c r="L465" s="48" t="s">
        <v>241</v>
      </c>
      <c r="M465" s="48" t="s">
        <v>241</v>
      </c>
      <c r="N465" s="48" t="s">
        <v>241</v>
      </c>
      <c r="O465" s="48" t="s">
        <v>241</v>
      </c>
      <c r="Q465" s="13" t="str">
        <f t="shared" si="41"/>
        <v>ND</v>
      </c>
      <c r="R465" s="13" t="str">
        <f t="shared" si="42"/>
        <v>ND</v>
      </c>
      <c r="S465" s="13" t="str">
        <f t="shared" si="43"/>
        <v>ND</v>
      </c>
      <c r="T465" s="13" t="str">
        <f t="shared" si="44"/>
        <v>ND</v>
      </c>
      <c r="U465" s="12" t="str">
        <f t="shared" si="45"/>
        <v>ND</v>
      </c>
    </row>
    <row r="466" spans="1:21" x14ac:dyDescent="0.2">
      <c r="A466" s="43" t="s">
        <v>228</v>
      </c>
      <c r="B466" s="19" t="s">
        <v>84</v>
      </c>
      <c r="C466" s="19" t="s">
        <v>109</v>
      </c>
      <c r="D466" s="43" t="s">
        <v>341</v>
      </c>
      <c r="E466" s="20" t="s">
        <v>199</v>
      </c>
      <c r="F466" s="20" t="s">
        <v>426</v>
      </c>
      <c r="G466" s="132">
        <v>0</v>
      </c>
      <c r="H466" s="42" t="s">
        <v>230</v>
      </c>
      <c r="I466" s="133">
        <v>21</v>
      </c>
      <c r="J466" s="43">
        <v>0</v>
      </c>
      <c r="K466" s="48" t="s">
        <v>241</v>
      </c>
      <c r="L466" s="48" t="s">
        <v>241</v>
      </c>
      <c r="M466" s="48" t="s">
        <v>241</v>
      </c>
      <c r="N466" s="48" t="s">
        <v>241</v>
      </c>
      <c r="O466" s="48" t="s">
        <v>241</v>
      </c>
      <c r="Q466" s="13" t="str">
        <f t="shared" si="41"/>
        <v>ND</v>
      </c>
      <c r="R466" s="13" t="str">
        <f t="shared" si="42"/>
        <v>ND</v>
      </c>
      <c r="S466" s="13" t="str">
        <f t="shared" si="43"/>
        <v>ND</v>
      </c>
      <c r="T466" s="13" t="str">
        <f t="shared" si="44"/>
        <v>ND</v>
      </c>
      <c r="U466" s="12" t="str">
        <f t="shared" si="45"/>
        <v>ND</v>
      </c>
    </row>
    <row r="467" spans="1:21" x14ac:dyDescent="0.2">
      <c r="A467" s="43" t="s">
        <v>228</v>
      </c>
      <c r="B467" s="19" t="s">
        <v>84</v>
      </c>
      <c r="C467" s="19" t="s">
        <v>109</v>
      </c>
      <c r="D467" s="43" t="s">
        <v>341</v>
      </c>
      <c r="E467" s="20" t="s">
        <v>199</v>
      </c>
      <c r="F467" s="20" t="s">
        <v>429</v>
      </c>
      <c r="G467" s="132">
        <v>0</v>
      </c>
      <c r="H467" s="42" t="s">
        <v>230</v>
      </c>
      <c r="I467" s="133">
        <v>17</v>
      </c>
      <c r="J467" s="43">
        <v>0</v>
      </c>
      <c r="K467" s="48" t="s">
        <v>241</v>
      </c>
      <c r="L467" s="48" t="s">
        <v>241</v>
      </c>
      <c r="M467" s="48" t="s">
        <v>241</v>
      </c>
      <c r="N467" s="48" t="s">
        <v>241</v>
      </c>
      <c r="O467" s="48" t="s">
        <v>241</v>
      </c>
      <c r="Q467" s="13" t="str">
        <f t="shared" si="41"/>
        <v>ND</v>
      </c>
      <c r="R467" s="13" t="str">
        <f t="shared" si="42"/>
        <v>ND</v>
      </c>
      <c r="S467" s="13" t="str">
        <f t="shared" si="43"/>
        <v>ND</v>
      </c>
      <c r="T467" s="13" t="str">
        <f t="shared" si="44"/>
        <v>ND</v>
      </c>
      <c r="U467" s="12" t="str">
        <f t="shared" si="45"/>
        <v>ND</v>
      </c>
    </row>
    <row r="468" spans="1:21" x14ac:dyDescent="0.2">
      <c r="A468" s="43" t="s">
        <v>228</v>
      </c>
      <c r="B468" s="19" t="s">
        <v>84</v>
      </c>
      <c r="C468" s="19" t="s">
        <v>109</v>
      </c>
      <c r="D468" s="43" t="s">
        <v>341</v>
      </c>
      <c r="E468" s="20" t="s">
        <v>199</v>
      </c>
      <c r="F468" s="20" t="s">
        <v>427</v>
      </c>
      <c r="G468" s="132">
        <v>1</v>
      </c>
      <c r="H468" s="42" t="s">
        <v>230</v>
      </c>
      <c r="I468" s="133">
        <v>19</v>
      </c>
      <c r="J468" s="43">
        <v>5.2631578947368425</v>
      </c>
      <c r="K468" s="48">
        <v>1</v>
      </c>
      <c r="L468" s="48">
        <v>1</v>
      </c>
      <c r="M468" s="48">
        <v>1</v>
      </c>
      <c r="N468" s="48">
        <v>1</v>
      </c>
      <c r="O468" s="48" t="s">
        <v>241</v>
      </c>
      <c r="Q468" s="13">
        <f t="shared" si="41"/>
        <v>1</v>
      </c>
      <c r="R468" s="13">
        <f t="shared" si="42"/>
        <v>1</v>
      </c>
      <c r="S468" s="13">
        <f t="shared" si="43"/>
        <v>1</v>
      </c>
      <c r="T468" s="13">
        <f t="shared" si="44"/>
        <v>1</v>
      </c>
      <c r="U468" s="12" t="str">
        <f t="shared" si="45"/>
        <v>ND</v>
      </c>
    </row>
    <row r="469" spans="1:21" x14ac:dyDescent="0.2">
      <c r="A469" s="43" t="s">
        <v>228</v>
      </c>
      <c r="B469" s="19" t="s">
        <v>84</v>
      </c>
      <c r="C469" s="19" t="s">
        <v>109</v>
      </c>
      <c r="D469" s="43" t="s">
        <v>341</v>
      </c>
      <c r="E469" s="20" t="s">
        <v>199</v>
      </c>
      <c r="F469" s="20" t="s">
        <v>430</v>
      </c>
      <c r="G469" s="132">
        <v>0</v>
      </c>
      <c r="H469" s="42" t="s">
        <v>230</v>
      </c>
      <c r="I469" s="133">
        <v>14</v>
      </c>
      <c r="J469" s="43">
        <v>0</v>
      </c>
      <c r="K469" s="48" t="s">
        <v>241</v>
      </c>
      <c r="L469" s="48" t="s">
        <v>241</v>
      </c>
      <c r="M469" s="48" t="s">
        <v>241</v>
      </c>
      <c r="N469" s="48" t="s">
        <v>241</v>
      </c>
      <c r="O469" s="48" t="s">
        <v>241</v>
      </c>
      <c r="Q469" s="13" t="str">
        <f t="shared" si="41"/>
        <v>ND</v>
      </c>
      <c r="R469" s="13" t="str">
        <f t="shared" si="42"/>
        <v>ND</v>
      </c>
      <c r="S469" s="13" t="str">
        <f t="shared" si="43"/>
        <v>ND</v>
      </c>
      <c r="T469" s="13" t="str">
        <f t="shared" si="44"/>
        <v>ND</v>
      </c>
      <c r="U469" s="12" t="str">
        <f t="shared" si="45"/>
        <v>ND</v>
      </c>
    </row>
    <row r="470" spans="1:21" x14ac:dyDescent="0.2">
      <c r="A470" s="43" t="s">
        <v>228</v>
      </c>
      <c r="B470" s="19" t="s">
        <v>84</v>
      </c>
      <c r="C470" s="19" t="s">
        <v>109</v>
      </c>
      <c r="D470" s="43" t="s">
        <v>341</v>
      </c>
      <c r="E470" s="20" t="s">
        <v>199</v>
      </c>
      <c r="F470" s="20" t="s">
        <v>431</v>
      </c>
      <c r="G470" s="132">
        <v>0</v>
      </c>
      <c r="H470" s="42" t="s">
        <v>230</v>
      </c>
      <c r="I470" s="133">
        <v>6</v>
      </c>
      <c r="J470" s="43">
        <v>0</v>
      </c>
      <c r="K470" s="48" t="s">
        <v>241</v>
      </c>
      <c r="L470" s="48" t="s">
        <v>241</v>
      </c>
      <c r="M470" s="48" t="s">
        <v>241</v>
      </c>
      <c r="N470" s="48" t="s">
        <v>241</v>
      </c>
      <c r="O470" s="48" t="s">
        <v>241</v>
      </c>
      <c r="Q470" s="13" t="str">
        <f t="shared" si="41"/>
        <v>ND</v>
      </c>
      <c r="R470" s="13" t="str">
        <f t="shared" si="42"/>
        <v>ND</v>
      </c>
      <c r="S470" s="13" t="str">
        <f t="shared" si="43"/>
        <v>ND</v>
      </c>
      <c r="T470" s="13" t="str">
        <f t="shared" si="44"/>
        <v>ND</v>
      </c>
      <c r="U470" s="12" t="str">
        <f t="shared" si="45"/>
        <v>ND</v>
      </c>
    </row>
    <row r="471" spans="1:21" x14ac:dyDescent="0.2">
      <c r="A471" s="43" t="s">
        <v>228</v>
      </c>
      <c r="B471" s="19" t="s">
        <v>84</v>
      </c>
      <c r="C471" s="19" t="s">
        <v>110</v>
      </c>
      <c r="D471" s="43" t="s">
        <v>342</v>
      </c>
      <c r="E471" s="20" t="s">
        <v>199</v>
      </c>
      <c r="F471" s="20" t="s">
        <v>426</v>
      </c>
      <c r="G471" s="132">
        <v>0</v>
      </c>
      <c r="H471" s="42" t="s">
        <v>230</v>
      </c>
      <c r="I471" s="133">
        <v>20</v>
      </c>
      <c r="J471" s="43">
        <v>0</v>
      </c>
      <c r="K471" s="48" t="s">
        <v>241</v>
      </c>
      <c r="L471" s="48" t="s">
        <v>241</v>
      </c>
      <c r="M471" s="48" t="s">
        <v>241</v>
      </c>
      <c r="N471" s="48" t="s">
        <v>241</v>
      </c>
      <c r="O471" s="48" t="s">
        <v>241</v>
      </c>
      <c r="Q471" s="13" t="str">
        <f t="shared" si="41"/>
        <v>ND</v>
      </c>
      <c r="R471" s="13" t="str">
        <f t="shared" si="42"/>
        <v>ND</v>
      </c>
      <c r="S471" s="13" t="str">
        <f t="shared" si="43"/>
        <v>ND</v>
      </c>
      <c r="T471" s="13" t="str">
        <f t="shared" si="44"/>
        <v>ND</v>
      </c>
      <c r="U471" s="12" t="str">
        <f t="shared" si="45"/>
        <v>ND</v>
      </c>
    </row>
    <row r="472" spans="1:21" x14ac:dyDescent="0.2">
      <c r="A472" s="43" t="s">
        <v>228</v>
      </c>
      <c r="B472" s="19" t="s">
        <v>84</v>
      </c>
      <c r="C472" s="19" t="s">
        <v>110</v>
      </c>
      <c r="D472" s="43" t="s">
        <v>342</v>
      </c>
      <c r="E472" s="20" t="s">
        <v>199</v>
      </c>
      <c r="F472" s="20" t="s">
        <v>429</v>
      </c>
      <c r="G472" s="132">
        <v>0</v>
      </c>
      <c r="H472" s="42" t="s">
        <v>230</v>
      </c>
      <c r="I472" s="133">
        <v>14</v>
      </c>
      <c r="J472" s="43">
        <v>0</v>
      </c>
      <c r="K472" s="48" t="s">
        <v>241</v>
      </c>
      <c r="L472" s="48" t="s">
        <v>241</v>
      </c>
      <c r="M472" s="48" t="s">
        <v>241</v>
      </c>
      <c r="N472" s="48" t="s">
        <v>241</v>
      </c>
      <c r="O472" s="48" t="s">
        <v>241</v>
      </c>
      <c r="Q472" s="13" t="str">
        <f t="shared" si="41"/>
        <v>ND</v>
      </c>
      <c r="R472" s="13" t="str">
        <f t="shared" si="42"/>
        <v>ND</v>
      </c>
      <c r="S472" s="13" t="str">
        <f t="shared" si="43"/>
        <v>ND</v>
      </c>
      <c r="T472" s="13" t="str">
        <f t="shared" si="44"/>
        <v>ND</v>
      </c>
      <c r="U472" s="12" t="str">
        <f t="shared" si="45"/>
        <v>ND</v>
      </c>
    </row>
    <row r="473" spans="1:21" x14ac:dyDescent="0.2">
      <c r="A473" s="43" t="s">
        <v>228</v>
      </c>
      <c r="B473" s="19" t="s">
        <v>84</v>
      </c>
      <c r="C473" s="19" t="s">
        <v>110</v>
      </c>
      <c r="D473" s="43" t="s">
        <v>342</v>
      </c>
      <c r="E473" s="20" t="s">
        <v>199</v>
      </c>
      <c r="F473" s="20" t="s">
        <v>427</v>
      </c>
      <c r="G473" s="132">
        <v>0</v>
      </c>
      <c r="H473" s="42" t="s">
        <v>230</v>
      </c>
      <c r="I473" s="133">
        <v>18</v>
      </c>
      <c r="J473" s="43">
        <v>0</v>
      </c>
      <c r="K473" s="48" t="s">
        <v>241</v>
      </c>
      <c r="L473" s="48" t="s">
        <v>241</v>
      </c>
      <c r="M473" s="48" t="s">
        <v>241</v>
      </c>
      <c r="N473" s="48" t="s">
        <v>241</v>
      </c>
      <c r="O473" s="48" t="s">
        <v>241</v>
      </c>
      <c r="Q473" s="13" t="str">
        <f t="shared" si="41"/>
        <v>ND</v>
      </c>
      <c r="R473" s="13" t="str">
        <f t="shared" si="42"/>
        <v>ND</v>
      </c>
      <c r="S473" s="13" t="str">
        <f t="shared" si="43"/>
        <v>ND</v>
      </c>
      <c r="T473" s="13" t="str">
        <f t="shared" si="44"/>
        <v>ND</v>
      </c>
      <c r="U473" s="12" t="str">
        <f t="shared" si="45"/>
        <v>ND</v>
      </c>
    </row>
    <row r="474" spans="1:21" x14ac:dyDescent="0.2">
      <c r="A474" s="43" t="s">
        <v>228</v>
      </c>
      <c r="B474" s="19" t="s">
        <v>84</v>
      </c>
      <c r="C474" s="19" t="s">
        <v>110</v>
      </c>
      <c r="D474" s="43" t="s">
        <v>342</v>
      </c>
      <c r="E474" s="20" t="s">
        <v>199</v>
      </c>
      <c r="F474" s="20" t="s">
        <v>430</v>
      </c>
      <c r="G474" s="132">
        <v>0</v>
      </c>
      <c r="H474" s="42" t="s">
        <v>230</v>
      </c>
      <c r="I474" s="133">
        <v>12</v>
      </c>
      <c r="J474" s="43">
        <v>0</v>
      </c>
      <c r="K474" s="48" t="s">
        <v>241</v>
      </c>
      <c r="L474" s="48" t="s">
        <v>241</v>
      </c>
      <c r="M474" s="48" t="s">
        <v>241</v>
      </c>
      <c r="N474" s="48" t="s">
        <v>241</v>
      </c>
      <c r="O474" s="48" t="s">
        <v>241</v>
      </c>
      <c r="Q474" s="13" t="str">
        <f t="shared" si="41"/>
        <v>ND</v>
      </c>
      <c r="R474" s="13" t="str">
        <f t="shared" si="42"/>
        <v>ND</v>
      </c>
      <c r="S474" s="13" t="str">
        <f t="shared" si="43"/>
        <v>ND</v>
      </c>
      <c r="T474" s="13" t="str">
        <f t="shared" si="44"/>
        <v>ND</v>
      </c>
      <c r="U474" s="12" t="str">
        <f t="shared" si="45"/>
        <v>ND</v>
      </c>
    </row>
    <row r="475" spans="1:21" x14ac:dyDescent="0.2">
      <c r="A475" s="43" t="s">
        <v>228</v>
      </c>
      <c r="B475" s="19" t="s">
        <v>84</v>
      </c>
      <c r="C475" s="19" t="s">
        <v>110</v>
      </c>
      <c r="D475" s="43" t="s">
        <v>342</v>
      </c>
      <c r="E475" s="20" t="s">
        <v>199</v>
      </c>
      <c r="F475" s="20" t="s">
        <v>431</v>
      </c>
      <c r="G475" s="132">
        <v>0</v>
      </c>
      <c r="H475" s="42" t="s">
        <v>230</v>
      </c>
      <c r="I475" s="133">
        <v>6</v>
      </c>
      <c r="J475" s="43">
        <v>0</v>
      </c>
      <c r="K475" s="48" t="s">
        <v>241</v>
      </c>
      <c r="L475" s="48" t="s">
        <v>241</v>
      </c>
      <c r="M475" s="48" t="s">
        <v>241</v>
      </c>
      <c r="N475" s="48" t="s">
        <v>241</v>
      </c>
      <c r="O475" s="48" t="s">
        <v>241</v>
      </c>
      <c r="Q475" s="13" t="str">
        <f t="shared" si="41"/>
        <v>ND</v>
      </c>
      <c r="R475" s="13" t="str">
        <f t="shared" si="42"/>
        <v>ND</v>
      </c>
      <c r="S475" s="13" t="str">
        <f t="shared" si="43"/>
        <v>ND</v>
      </c>
      <c r="T475" s="13" t="str">
        <f t="shared" si="44"/>
        <v>ND</v>
      </c>
      <c r="U475" s="12" t="str">
        <f t="shared" si="45"/>
        <v>ND</v>
      </c>
    </row>
    <row r="476" spans="1:21" x14ac:dyDescent="0.2">
      <c r="A476" s="43" t="s">
        <v>228</v>
      </c>
      <c r="B476" s="19" t="s">
        <v>84</v>
      </c>
      <c r="C476" s="19" t="s">
        <v>111</v>
      </c>
      <c r="D476" s="43" t="s">
        <v>343</v>
      </c>
      <c r="E476" s="20" t="s">
        <v>199</v>
      </c>
      <c r="F476" s="20" t="s">
        <v>426</v>
      </c>
      <c r="G476" s="132">
        <v>0</v>
      </c>
      <c r="H476" s="42" t="s">
        <v>230</v>
      </c>
      <c r="I476" s="133">
        <v>20</v>
      </c>
      <c r="J476" s="43">
        <v>0</v>
      </c>
      <c r="K476" s="48" t="s">
        <v>241</v>
      </c>
      <c r="L476" s="48" t="s">
        <v>241</v>
      </c>
      <c r="M476" s="48" t="s">
        <v>241</v>
      </c>
      <c r="N476" s="48" t="s">
        <v>241</v>
      </c>
      <c r="O476" s="48" t="s">
        <v>241</v>
      </c>
      <c r="Q476" s="13" t="str">
        <f t="shared" si="41"/>
        <v>ND</v>
      </c>
      <c r="R476" s="13" t="str">
        <f t="shared" si="42"/>
        <v>ND</v>
      </c>
      <c r="S476" s="13" t="str">
        <f t="shared" si="43"/>
        <v>ND</v>
      </c>
      <c r="T476" s="13" t="str">
        <f t="shared" si="44"/>
        <v>ND</v>
      </c>
      <c r="U476" s="12" t="str">
        <f t="shared" si="45"/>
        <v>ND</v>
      </c>
    </row>
    <row r="477" spans="1:21" x14ac:dyDescent="0.2">
      <c r="A477" s="43" t="s">
        <v>228</v>
      </c>
      <c r="B477" s="19" t="s">
        <v>84</v>
      </c>
      <c r="C477" s="19" t="s">
        <v>111</v>
      </c>
      <c r="D477" s="43" t="s">
        <v>343</v>
      </c>
      <c r="E477" s="20" t="s">
        <v>199</v>
      </c>
      <c r="F477" s="20" t="s">
        <v>429</v>
      </c>
      <c r="G477" s="132">
        <v>0</v>
      </c>
      <c r="H477" s="42" t="s">
        <v>230</v>
      </c>
      <c r="I477" s="133">
        <v>14</v>
      </c>
      <c r="J477" s="43">
        <v>0</v>
      </c>
      <c r="K477" s="48" t="s">
        <v>241</v>
      </c>
      <c r="L477" s="48" t="s">
        <v>241</v>
      </c>
      <c r="M477" s="48" t="s">
        <v>241</v>
      </c>
      <c r="N477" s="48" t="s">
        <v>241</v>
      </c>
      <c r="O477" s="48" t="s">
        <v>241</v>
      </c>
      <c r="Q477" s="13" t="str">
        <f t="shared" si="41"/>
        <v>ND</v>
      </c>
      <c r="R477" s="13" t="str">
        <f t="shared" si="42"/>
        <v>ND</v>
      </c>
      <c r="S477" s="13" t="str">
        <f t="shared" si="43"/>
        <v>ND</v>
      </c>
      <c r="T477" s="13" t="str">
        <f t="shared" si="44"/>
        <v>ND</v>
      </c>
      <c r="U477" s="12" t="str">
        <f t="shared" si="45"/>
        <v>ND</v>
      </c>
    </row>
    <row r="478" spans="1:21" x14ac:dyDescent="0.2">
      <c r="A478" s="43" t="s">
        <v>228</v>
      </c>
      <c r="B478" s="19" t="s">
        <v>84</v>
      </c>
      <c r="C478" s="19" t="s">
        <v>111</v>
      </c>
      <c r="D478" s="43" t="s">
        <v>343</v>
      </c>
      <c r="E478" s="20" t="s">
        <v>199</v>
      </c>
      <c r="F478" s="20" t="s">
        <v>427</v>
      </c>
      <c r="G478" s="132">
        <v>0</v>
      </c>
      <c r="H478" s="42" t="s">
        <v>230</v>
      </c>
      <c r="I478" s="133">
        <v>18</v>
      </c>
      <c r="J478" s="43">
        <v>0</v>
      </c>
      <c r="K478" s="48" t="s">
        <v>241</v>
      </c>
      <c r="L478" s="48" t="s">
        <v>241</v>
      </c>
      <c r="M478" s="48" t="s">
        <v>241</v>
      </c>
      <c r="N478" s="48" t="s">
        <v>241</v>
      </c>
      <c r="O478" s="48" t="s">
        <v>241</v>
      </c>
      <c r="Q478" s="13" t="str">
        <f t="shared" si="41"/>
        <v>ND</v>
      </c>
      <c r="R478" s="13" t="str">
        <f t="shared" si="42"/>
        <v>ND</v>
      </c>
      <c r="S478" s="13" t="str">
        <f t="shared" si="43"/>
        <v>ND</v>
      </c>
      <c r="T478" s="13" t="str">
        <f t="shared" si="44"/>
        <v>ND</v>
      </c>
      <c r="U478" s="12" t="str">
        <f t="shared" si="45"/>
        <v>ND</v>
      </c>
    </row>
    <row r="479" spans="1:21" x14ac:dyDescent="0.2">
      <c r="A479" s="43" t="s">
        <v>228</v>
      </c>
      <c r="B479" s="19" t="s">
        <v>84</v>
      </c>
      <c r="C479" s="19" t="s">
        <v>111</v>
      </c>
      <c r="D479" s="43" t="s">
        <v>343</v>
      </c>
      <c r="E479" s="20" t="s">
        <v>199</v>
      </c>
      <c r="F479" s="20" t="s">
        <v>430</v>
      </c>
      <c r="G479" s="132">
        <v>0</v>
      </c>
      <c r="H479" s="42" t="s">
        <v>230</v>
      </c>
      <c r="I479" s="133">
        <v>12</v>
      </c>
      <c r="J479" s="43">
        <v>0</v>
      </c>
      <c r="K479" s="48" t="s">
        <v>241</v>
      </c>
      <c r="L479" s="48" t="s">
        <v>241</v>
      </c>
      <c r="M479" s="48" t="s">
        <v>241</v>
      </c>
      <c r="N479" s="48" t="s">
        <v>241</v>
      </c>
      <c r="O479" s="48" t="s">
        <v>241</v>
      </c>
      <c r="Q479" s="13" t="str">
        <f t="shared" si="41"/>
        <v>ND</v>
      </c>
      <c r="R479" s="13" t="str">
        <f t="shared" si="42"/>
        <v>ND</v>
      </c>
      <c r="S479" s="13" t="str">
        <f t="shared" si="43"/>
        <v>ND</v>
      </c>
      <c r="T479" s="13" t="str">
        <f t="shared" si="44"/>
        <v>ND</v>
      </c>
      <c r="U479" s="12" t="str">
        <f t="shared" si="45"/>
        <v>ND</v>
      </c>
    </row>
    <row r="480" spans="1:21" x14ac:dyDescent="0.2">
      <c r="A480" s="43" t="s">
        <v>228</v>
      </c>
      <c r="B480" s="19" t="s">
        <v>84</v>
      </c>
      <c r="C480" s="19" t="s">
        <v>111</v>
      </c>
      <c r="D480" s="43" t="s">
        <v>343</v>
      </c>
      <c r="E480" s="20" t="s">
        <v>199</v>
      </c>
      <c r="F480" s="20" t="s">
        <v>431</v>
      </c>
      <c r="G480" s="132">
        <v>0</v>
      </c>
      <c r="H480" s="42" t="s">
        <v>230</v>
      </c>
      <c r="I480" s="133">
        <v>6</v>
      </c>
      <c r="J480" s="43">
        <v>0</v>
      </c>
      <c r="K480" s="48" t="s">
        <v>241</v>
      </c>
      <c r="L480" s="48" t="s">
        <v>241</v>
      </c>
      <c r="M480" s="48" t="s">
        <v>241</v>
      </c>
      <c r="N480" s="48" t="s">
        <v>241</v>
      </c>
      <c r="O480" s="48" t="s">
        <v>241</v>
      </c>
      <c r="Q480" s="13" t="str">
        <f t="shared" si="41"/>
        <v>ND</v>
      </c>
      <c r="R480" s="13" t="str">
        <f t="shared" si="42"/>
        <v>ND</v>
      </c>
      <c r="S480" s="13" t="str">
        <f t="shared" si="43"/>
        <v>ND</v>
      </c>
      <c r="T480" s="13" t="str">
        <f t="shared" si="44"/>
        <v>ND</v>
      </c>
      <c r="U480" s="12" t="str">
        <f t="shared" si="45"/>
        <v>ND</v>
      </c>
    </row>
    <row r="481" spans="1:21" x14ac:dyDescent="0.2">
      <c r="A481" s="43" t="s">
        <v>228</v>
      </c>
      <c r="B481" s="19" t="s">
        <v>84</v>
      </c>
      <c r="C481" s="19" t="s">
        <v>112</v>
      </c>
      <c r="D481" s="43" t="s">
        <v>344</v>
      </c>
      <c r="E481" s="20" t="s">
        <v>199</v>
      </c>
      <c r="F481" s="20" t="s">
        <v>426</v>
      </c>
      <c r="G481" s="132">
        <v>0</v>
      </c>
      <c r="H481" s="42" t="s">
        <v>230</v>
      </c>
      <c r="I481" s="133">
        <v>21</v>
      </c>
      <c r="J481" s="43">
        <v>0</v>
      </c>
      <c r="K481" s="48" t="s">
        <v>241</v>
      </c>
      <c r="L481" s="48" t="s">
        <v>241</v>
      </c>
      <c r="M481" s="48" t="s">
        <v>241</v>
      </c>
      <c r="N481" s="48" t="s">
        <v>241</v>
      </c>
      <c r="O481" s="48" t="s">
        <v>241</v>
      </c>
      <c r="Q481" s="13" t="str">
        <f t="shared" si="41"/>
        <v>ND</v>
      </c>
      <c r="R481" s="13" t="str">
        <f t="shared" si="42"/>
        <v>ND</v>
      </c>
      <c r="S481" s="13" t="str">
        <f t="shared" si="43"/>
        <v>ND</v>
      </c>
      <c r="T481" s="13" t="str">
        <f t="shared" si="44"/>
        <v>ND</v>
      </c>
      <c r="U481" s="12" t="str">
        <f t="shared" si="45"/>
        <v>ND</v>
      </c>
    </row>
    <row r="482" spans="1:21" x14ac:dyDescent="0.2">
      <c r="A482" s="43" t="s">
        <v>228</v>
      </c>
      <c r="B482" s="19" t="s">
        <v>84</v>
      </c>
      <c r="C482" s="19" t="s">
        <v>112</v>
      </c>
      <c r="D482" s="43" t="s">
        <v>344</v>
      </c>
      <c r="E482" s="20" t="s">
        <v>199</v>
      </c>
      <c r="F482" s="20" t="s">
        <v>429</v>
      </c>
      <c r="G482" s="132">
        <v>0</v>
      </c>
      <c r="H482" s="42" t="s">
        <v>230</v>
      </c>
      <c r="I482" s="133">
        <v>17</v>
      </c>
      <c r="J482" s="43">
        <v>0</v>
      </c>
      <c r="K482" s="48" t="s">
        <v>241</v>
      </c>
      <c r="L482" s="48" t="s">
        <v>241</v>
      </c>
      <c r="M482" s="48" t="s">
        <v>241</v>
      </c>
      <c r="N482" s="48" t="s">
        <v>241</v>
      </c>
      <c r="O482" s="48" t="s">
        <v>241</v>
      </c>
      <c r="Q482" s="13" t="str">
        <f t="shared" si="41"/>
        <v>ND</v>
      </c>
      <c r="R482" s="13" t="str">
        <f t="shared" si="42"/>
        <v>ND</v>
      </c>
      <c r="S482" s="13" t="str">
        <f t="shared" si="43"/>
        <v>ND</v>
      </c>
      <c r="T482" s="13" t="str">
        <f t="shared" si="44"/>
        <v>ND</v>
      </c>
      <c r="U482" s="12" t="str">
        <f t="shared" si="45"/>
        <v>ND</v>
      </c>
    </row>
    <row r="483" spans="1:21" x14ac:dyDescent="0.2">
      <c r="A483" s="43" t="s">
        <v>228</v>
      </c>
      <c r="B483" s="19" t="s">
        <v>84</v>
      </c>
      <c r="C483" s="19" t="s">
        <v>112</v>
      </c>
      <c r="D483" s="43" t="s">
        <v>344</v>
      </c>
      <c r="E483" s="20" t="s">
        <v>199</v>
      </c>
      <c r="F483" s="20" t="s">
        <v>427</v>
      </c>
      <c r="G483" s="132">
        <v>0</v>
      </c>
      <c r="H483" s="42" t="s">
        <v>230</v>
      </c>
      <c r="I483" s="133">
        <v>19</v>
      </c>
      <c r="J483" s="43">
        <v>0</v>
      </c>
      <c r="K483" s="48" t="s">
        <v>241</v>
      </c>
      <c r="L483" s="48" t="s">
        <v>241</v>
      </c>
      <c r="M483" s="48" t="s">
        <v>241</v>
      </c>
      <c r="N483" s="48" t="s">
        <v>241</v>
      </c>
      <c r="O483" s="48" t="s">
        <v>241</v>
      </c>
      <c r="Q483" s="13" t="str">
        <f t="shared" si="41"/>
        <v>ND</v>
      </c>
      <c r="R483" s="13" t="str">
        <f t="shared" si="42"/>
        <v>ND</v>
      </c>
      <c r="S483" s="13" t="str">
        <f t="shared" si="43"/>
        <v>ND</v>
      </c>
      <c r="T483" s="13" t="str">
        <f t="shared" si="44"/>
        <v>ND</v>
      </c>
      <c r="U483" s="12" t="str">
        <f t="shared" si="45"/>
        <v>ND</v>
      </c>
    </row>
    <row r="484" spans="1:21" x14ac:dyDescent="0.2">
      <c r="A484" s="43" t="s">
        <v>228</v>
      </c>
      <c r="B484" s="19" t="s">
        <v>84</v>
      </c>
      <c r="C484" s="19" t="s">
        <v>112</v>
      </c>
      <c r="D484" s="43" t="s">
        <v>344</v>
      </c>
      <c r="E484" s="20" t="s">
        <v>199</v>
      </c>
      <c r="F484" s="20" t="s">
        <v>430</v>
      </c>
      <c r="G484" s="132">
        <v>0</v>
      </c>
      <c r="H484" s="42" t="s">
        <v>230</v>
      </c>
      <c r="I484" s="133">
        <v>14</v>
      </c>
      <c r="J484" s="43">
        <v>0</v>
      </c>
      <c r="K484" s="48" t="s">
        <v>241</v>
      </c>
      <c r="L484" s="48" t="s">
        <v>241</v>
      </c>
      <c r="M484" s="48" t="s">
        <v>241</v>
      </c>
      <c r="N484" s="48" t="s">
        <v>241</v>
      </c>
      <c r="O484" s="48" t="s">
        <v>241</v>
      </c>
      <c r="Q484" s="13" t="str">
        <f t="shared" si="41"/>
        <v>ND</v>
      </c>
      <c r="R484" s="13" t="str">
        <f t="shared" si="42"/>
        <v>ND</v>
      </c>
      <c r="S484" s="13" t="str">
        <f t="shared" si="43"/>
        <v>ND</v>
      </c>
      <c r="T484" s="13" t="str">
        <f t="shared" si="44"/>
        <v>ND</v>
      </c>
      <c r="U484" s="12" t="str">
        <f t="shared" si="45"/>
        <v>ND</v>
      </c>
    </row>
    <row r="485" spans="1:21" x14ac:dyDescent="0.2">
      <c r="A485" s="43" t="s">
        <v>228</v>
      </c>
      <c r="B485" s="19" t="s">
        <v>84</v>
      </c>
      <c r="C485" s="19" t="s">
        <v>112</v>
      </c>
      <c r="D485" s="43" t="s">
        <v>344</v>
      </c>
      <c r="E485" s="20" t="s">
        <v>199</v>
      </c>
      <c r="F485" s="20" t="s">
        <v>431</v>
      </c>
      <c r="G485" s="132">
        <v>0</v>
      </c>
      <c r="H485" s="42" t="s">
        <v>230</v>
      </c>
      <c r="I485" s="133">
        <v>6</v>
      </c>
      <c r="J485" s="43">
        <v>0</v>
      </c>
      <c r="K485" s="48" t="s">
        <v>241</v>
      </c>
      <c r="L485" s="48" t="s">
        <v>241</v>
      </c>
      <c r="M485" s="48" t="s">
        <v>241</v>
      </c>
      <c r="N485" s="48" t="s">
        <v>241</v>
      </c>
      <c r="O485" s="48" t="s">
        <v>241</v>
      </c>
      <c r="Q485" s="13" t="str">
        <f t="shared" si="41"/>
        <v>ND</v>
      </c>
      <c r="R485" s="13" t="str">
        <f t="shared" si="42"/>
        <v>ND</v>
      </c>
      <c r="S485" s="13" t="str">
        <f t="shared" si="43"/>
        <v>ND</v>
      </c>
      <c r="T485" s="13" t="str">
        <f t="shared" si="44"/>
        <v>ND</v>
      </c>
      <c r="U485" s="12" t="str">
        <f t="shared" si="45"/>
        <v>ND</v>
      </c>
    </row>
    <row r="486" spans="1:21" x14ac:dyDescent="0.2">
      <c r="A486" s="43" t="s">
        <v>228</v>
      </c>
      <c r="B486" s="19" t="s">
        <v>84</v>
      </c>
      <c r="C486" s="19" t="s">
        <v>113</v>
      </c>
      <c r="D486" s="43" t="s">
        <v>345</v>
      </c>
      <c r="E486" s="20" t="s">
        <v>199</v>
      </c>
      <c r="F486" s="20" t="s">
        <v>426</v>
      </c>
      <c r="G486" s="132">
        <v>0</v>
      </c>
      <c r="H486" s="42" t="s">
        <v>230</v>
      </c>
      <c r="I486" s="133">
        <v>21</v>
      </c>
      <c r="J486" s="43">
        <v>0</v>
      </c>
      <c r="K486" s="48" t="s">
        <v>241</v>
      </c>
      <c r="L486" s="48" t="s">
        <v>241</v>
      </c>
      <c r="M486" s="48" t="s">
        <v>241</v>
      </c>
      <c r="N486" s="48" t="s">
        <v>241</v>
      </c>
      <c r="O486" s="48" t="s">
        <v>241</v>
      </c>
      <c r="Q486" s="13" t="str">
        <f t="shared" si="41"/>
        <v>ND</v>
      </c>
      <c r="R486" s="13" t="str">
        <f t="shared" si="42"/>
        <v>ND</v>
      </c>
      <c r="S486" s="13" t="str">
        <f t="shared" si="43"/>
        <v>ND</v>
      </c>
      <c r="T486" s="13" t="str">
        <f t="shared" si="44"/>
        <v>ND</v>
      </c>
      <c r="U486" s="12" t="str">
        <f t="shared" si="45"/>
        <v>ND</v>
      </c>
    </row>
    <row r="487" spans="1:21" x14ac:dyDescent="0.2">
      <c r="A487" s="43" t="s">
        <v>228</v>
      </c>
      <c r="B487" s="19" t="s">
        <v>84</v>
      </c>
      <c r="C487" s="19" t="s">
        <v>113</v>
      </c>
      <c r="D487" s="43" t="s">
        <v>345</v>
      </c>
      <c r="E487" s="20" t="s">
        <v>199</v>
      </c>
      <c r="F487" s="20" t="s">
        <v>429</v>
      </c>
      <c r="G487" s="132">
        <v>0</v>
      </c>
      <c r="H487" s="42" t="s">
        <v>230</v>
      </c>
      <c r="I487" s="133">
        <v>17</v>
      </c>
      <c r="J487" s="43">
        <v>0</v>
      </c>
      <c r="K487" s="48" t="s">
        <v>241</v>
      </c>
      <c r="L487" s="48" t="s">
        <v>241</v>
      </c>
      <c r="M487" s="48" t="s">
        <v>241</v>
      </c>
      <c r="N487" s="48" t="s">
        <v>241</v>
      </c>
      <c r="O487" s="48" t="s">
        <v>241</v>
      </c>
      <c r="Q487" s="13" t="str">
        <f t="shared" si="41"/>
        <v>ND</v>
      </c>
      <c r="R487" s="13" t="str">
        <f t="shared" si="42"/>
        <v>ND</v>
      </c>
      <c r="S487" s="13" t="str">
        <f t="shared" si="43"/>
        <v>ND</v>
      </c>
      <c r="T487" s="13" t="str">
        <f t="shared" si="44"/>
        <v>ND</v>
      </c>
      <c r="U487" s="12" t="str">
        <f t="shared" si="45"/>
        <v>ND</v>
      </c>
    </row>
    <row r="488" spans="1:21" x14ac:dyDescent="0.2">
      <c r="A488" s="43" t="s">
        <v>228</v>
      </c>
      <c r="B488" s="19" t="s">
        <v>84</v>
      </c>
      <c r="C488" s="19" t="s">
        <v>113</v>
      </c>
      <c r="D488" s="43" t="s">
        <v>345</v>
      </c>
      <c r="E488" s="20" t="s">
        <v>199</v>
      </c>
      <c r="F488" s="20" t="s">
        <v>427</v>
      </c>
      <c r="G488" s="132">
        <v>0</v>
      </c>
      <c r="H488" s="42" t="s">
        <v>230</v>
      </c>
      <c r="I488" s="133">
        <v>19</v>
      </c>
      <c r="J488" s="43">
        <v>0</v>
      </c>
      <c r="K488" s="48" t="s">
        <v>241</v>
      </c>
      <c r="L488" s="48" t="s">
        <v>241</v>
      </c>
      <c r="M488" s="48" t="s">
        <v>241</v>
      </c>
      <c r="N488" s="48" t="s">
        <v>241</v>
      </c>
      <c r="O488" s="48" t="s">
        <v>241</v>
      </c>
      <c r="Q488" s="13" t="str">
        <f t="shared" si="41"/>
        <v>ND</v>
      </c>
      <c r="R488" s="13" t="str">
        <f t="shared" si="42"/>
        <v>ND</v>
      </c>
      <c r="S488" s="13" t="str">
        <f t="shared" si="43"/>
        <v>ND</v>
      </c>
      <c r="T488" s="13" t="str">
        <f t="shared" si="44"/>
        <v>ND</v>
      </c>
      <c r="U488" s="12" t="str">
        <f t="shared" si="45"/>
        <v>ND</v>
      </c>
    </row>
    <row r="489" spans="1:21" x14ac:dyDescent="0.2">
      <c r="A489" s="43" t="s">
        <v>228</v>
      </c>
      <c r="B489" s="19" t="s">
        <v>84</v>
      </c>
      <c r="C489" s="19" t="s">
        <v>113</v>
      </c>
      <c r="D489" s="43" t="s">
        <v>345</v>
      </c>
      <c r="E489" s="20" t="s">
        <v>199</v>
      </c>
      <c r="F489" s="20" t="s">
        <v>430</v>
      </c>
      <c r="G489" s="132">
        <v>0</v>
      </c>
      <c r="H489" s="42" t="s">
        <v>230</v>
      </c>
      <c r="I489" s="133">
        <v>14</v>
      </c>
      <c r="J489" s="43">
        <v>0</v>
      </c>
      <c r="K489" s="48" t="s">
        <v>241</v>
      </c>
      <c r="L489" s="48" t="s">
        <v>241</v>
      </c>
      <c r="M489" s="48" t="s">
        <v>241</v>
      </c>
      <c r="N489" s="48" t="s">
        <v>241</v>
      </c>
      <c r="O489" s="48" t="s">
        <v>241</v>
      </c>
      <c r="Q489" s="13" t="str">
        <f t="shared" si="41"/>
        <v>ND</v>
      </c>
      <c r="R489" s="13" t="str">
        <f t="shared" si="42"/>
        <v>ND</v>
      </c>
      <c r="S489" s="13" t="str">
        <f t="shared" si="43"/>
        <v>ND</v>
      </c>
      <c r="T489" s="13" t="str">
        <f t="shared" si="44"/>
        <v>ND</v>
      </c>
      <c r="U489" s="12" t="str">
        <f t="shared" si="45"/>
        <v>ND</v>
      </c>
    </row>
    <row r="490" spans="1:21" x14ac:dyDescent="0.2">
      <c r="A490" s="43" t="s">
        <v>228</v>
      </c>
      <c r="B490" s="19" t="s">
        <v>84</v>
      </c>
      <c r="C490" s="19" t="s">
        <v>113</v>
      </c>
      <c r="D490" s="43" t="s">
        <v>345</v>
      </c>
      <c r="E490" s="20" t="s">
        <v>199</v>
      </c>
      <c r="F490" s="20" t="s">
        <v>431</v>
      </c>
      <c r="G490" s="132">
        <v>0</v>
      </c>
      <c r="H490" s="42" t="s">
        <v>230</v>
      </c>
      <c r="I490" s="133">
        <v>6</v>
      </c>
      <c r="J490" s="43">
        <v>0</v>
      </c>
      <c r="K490" s="48" t="s">
        <v>241</v>
      </c>
      <c r="L490" s="48" t="s">
        <v>241</v>
      </c>
      <c r="M490" s="48" t="s">
        <v>241</v>
      </c>
      <c r="N490" s="48" t="s">
        <v>241</v>
      </c>
      <c r="O490" s="48" t="s">
        <v>241</v>
      </c>
      <c r="Q490" s="13" t="str">
        <f t="shared" si="41"/>
        <v>ND</v>
      </c>
      <c r="R490" s="13" t="str">
        <f t="shared" si="42"/>
        <v>ND</v>
      </c>
      <c r="S490" s="13" t="str">
        <f t="shared" si="43"/>
        <v>ND</v>
      </c>
      <c r="T490" s="13" t="str">
        <f t="shared" si="44"/>
        <v>ND</v>
      </c>
      <c r="U490" s="12" t="str">
        <f t="shared" si="45"/>
        <v>ND</v>
      </c>
    </row>
    <row r="491" spans="1:21" x14ac:dyDescent="0.2">
      <c r="A491" s="43" t="s">
        <v>228</v>
      </c>
      <c r="B491" s="19" t="s">
        <v>84</v>
      </c>
      <c r="C491" s="19" t="s">
        <v>114</v>
      </c>
      <c r="D491" s="43" t="s">
        <v>346</v>
      </c>
      <c r="E491" s="20" t="s">
        <v>199</v>
      </c>
      <c r="F491" s="20" t="s">
        <v>426</v>
      </c>
      <c r="G491" s="132">
        <v>0</v>
      </c>
      <c r="H491" s="42" t="s">
        <v>230</v>
      </c>
      <c r="I491" s="133">
        <v>20</v>
      </c>
      <c r="J491" s="43">
        <v>0</v>
      </c>
      <c r="K491" s="48" t="s">
        <v>241</v>
      </c>
      <c r="L491" s="48" t="s">
        <v>241</v>
      </c>
      <c r="M491" s="48" t="s">
        <v>241</v>
      </c>
      <c r="N491" s="48" t="s">
        <v>241</v>
      </c>
      <c r="O491" s="48" t="s">
        <v>241</v>
      </c>
      <c r="Q491" s="13" t="str">
        <f t="shared" si="41"/>
        <v>ND</v>
      </c>
      <c r="R491" s="13" t="str">
        <f t="shared" si="42"/>
        <v>ND</v>
      </c>
      <c r="S491" s="13" t="str">
        <f t="shared" si="43"/>
        <v>ND</v>
      </c>
      <c r="T491" s="13" t="str">
        <f t="shared" si="44"/>
        <v>ND</v>
      </c>
      <c r="U491" s="12" t="str">
        <f t="shared" si="45"/>
        <v>ND</v>
      </c>
    </row>
    <row r="492" spans="1:21" x14ac:dyDescent="0.2">
      <c r="A492" s="43" t="s">
        <v>228</v>
      </c>
      <c r="B492" s="19" t="s">
        <v>84</v>
      </c>
      <c r="C492" s="19" t="s">
        <v>114</v>
      </c>
      <c r="D492" s="43" t="s">
        <v>346</v>
      </c>
      <c r="E492" s="20" t="s">
        <v>199</v>
      </c>
      <c r="F492" s="20" t="s">
        <v>429</v>
      </c>
      <c r="G492" s="132">
        <v>0</v>
      </c>
      <c r="H492" s="42" t="s">
        <v>230</v>
      </c>
      <c r="I492" s="133">
        <v>14</v>
      </c>
      <c r="J492" s="43">
        <v>0</v>
      </c>
      <c r="K492" s="48" t="s">
        <v>241</v>
      </c>
      <c r="L492" s="48" t="s">
        <v>241</v>
      </c>
      <c r="M492" s="48" t="s">
        <v>241</v>
      </c>
      <c r="N492" s="48" t="s">
        <v>241</v>
      </c>
      <c r="O492" s="48" t="s">
        <v>241</v>
      </c>
      <c r="Q492" s="13" t="str">
        <f t="shared" si="41"/>
        <v>ND</v>
      </c>
      <c r="R492" s="13" t="str">
        <f t="shared" si="42"/>
        <v>ND</v>
      </c>
      <c r="S492" s="13" t="str">
        <f t="shared" si="43"/>
        <v>ND</v>
      </c>
      <c r="T492" s="13" t="str">
        <f t="shared" si="44"/>
        <v>ND</v>
      </c>
      <c r="U492" s="12" t="str">
        <f t="shared" si="45"/>
        <v>ND</v>
      </c>
    </row>
    <row r="493" spans="1:21" x14ac:dyDescent="0.2">
      <c r="A493" s="43" t="s">
        <v>228</v>
      </c>
      <c r="B493" s="19" t="s">
        <v>84</v>
      </c>
      <c r="C493" s="19" t="s">
        <v>114</v>
      </c>
      <c r="D493" s="43" t="s">
        <v>346</v>
      </c>
      <c r="E493" s="20" t="s">
        <v>199</v>
      </c>
      <c r="F493" s="20" t="s">
        <v>427</v>
      </c>
      <c r="G493" s="132">
        <v>1</v>
      </c>
      <c r="H493" s="42" t="s">
        <v>230</v>
      </c>
      <c r="I493" s="133">
        <v>18</v>
      </c>
      <c r="J493" s="43">
        <v>5.5555555555555554</v>
      </c>
      <c r="K493" s="48">
        <v>1.5</v>
      </c>
      <c r="L493" s="48">
        <v>1.5</v>
      </c>
      <c r="M493" s="48">
        <v>1.5</v>
      </c>
      <c r="N493" s="48">
        <v>1.5</v>
      </c>
      <c r="O493" s="48" t="s">
        <v>241</v>
      </c>
      <c r="Q493" s="13">
        <f t="shared" si="41"/>
        <v>1.5</v>
      </c>
      <c r="R493" s="13">
        <f t="shared" si="42"/>
        <v>1.5</v>
      </c>
      <c r="S493" s="13">
        <f t="shared" si="43"/>
        <v>1.5</v>
      </c>
      <c r="T493" s="13">
        <f t="shared" si="44"/>
        <v>1.5</v>
      </c>
      <c r="U493" s="12" t="str">
        <f t="shared" si="45"/>
        <v>ND</v>
      </c>
    </row>
    <row r="494" spans="1:21" x14ac:dyDescent="0.2">
      <c r="A494" s="43" t="s">
        <v>228</v>
      </c>
      <c r="B494" s="19" t="s">
        <v>84</v>
      </c>
      <c r="C494" s="19" t="s">
        <v>114</v>
      </c>
      <c r="D494" s="43" t="s">
        <v>346</v>
      </c>
      <c r="E494" s="20" t="s">
        <v>199</v>
      </c>
      <c r="F494" s="20" t="s">
        <v>430</v>
      </c>
      <c r="G494" s="132">
        <v>0</v>
      </c>
      <c r="H494" s="42" t="s">
        <v>230</v>
      </c>
      <c r="I494" s="133">
        <v>12</v>
      </c>
      <c r="J494" s="43">
        <v>0</v>
      </c>
      <c r="K494" s="48" t="s">
        <v>241</v>
      </c>
      <c r="L494" s="48" t="s">
        <v>241</v>
      </c>
      <c r="M494" s="48" t="s">
        <v>241</v>
      </c>
      <c r="N494" s="48" t="s">
        <v>241</v>
      </c>
      <c r="O494" s="48" t="s">
        <v>241</v>
      </c>
      <c r="Q494" s="13" t="str">
        <f t="shared" si="41"/>
        <v>ND</v>
      </c>
      <c r="R494" s="13" t="str">
        <f t="shared" si="42"/>
        <v>ND</v>
      </c>
      <c r="S494" s="13" t="str">
        <f t="shared" si="43"/>
        <v>ND</v>
      </c>
      <c r="T494" s="13" t="str">
        <f t="shared" si="44"/>
        <v>ND</v>
      </c>
      <c r="U494" s="12" t="str">
        <f t="shared" si="45"/>
        <v>ND</v>
      </c>
    </row>
    <row r="495" spans="1:21" x14ac:dyDescent="0.2">
      <c r="A495" s="43" t="s">
        <v>228</v>
      </c>
      <c r="B495" s="19" t="s">
        <v>84</v>
      </c>
      <c r="C495" s="19" t="s">
        <v>114</v>
      </c>
      <c r="D495" s="43" t="s">
        <v>346</v>
      </c>
      <c r="E495" s="20" t="s">
        <v>199</v>
      </c>
      <c r="F495" s="20" t="s">
        <v>431</v>
      </c>
      <c r="G495" s="132">
        <v>0</v>
      </c>
      <c r="H495" s="42" t="s">
        <v>230</v>
      </c>
      <c r="I495" s="133">
        <v>6</v>
      </c>
      <c r="J495" s="43">
        <v>0</v>
      </c>
      <c r="K495" s="48" t="s">
        <v>241</v>
      </c>
      <c r="L495" s="48" t="s">
        <v>241</v>
      </c>
      <c r="M495" s="48" t="s">
        <v>241</v>
      </c>
      <c r="N495" s="48" t="s">
        <v>241</v>
      </c>
      <c r="O495" s="48" t="s">
        <v>241</v>
      </c>
      <c r="Q495" s="13" t="str">
        <f t="shared" si="41"/>
        <v>ND</v>
      </c>
      <c r="R495" s="13" t="str">
        <f t="shared" si="42"/>
        <v>ND</v>
      </c>
      <c r="S495" s="13" t="str">
        <f t="shared" si="43"/>
        <v>ND</v>
      </c>
      <c r="T495" s="13" t="str">
        <f t="shared" si="44"/>
        <v>ND</v>
      </c>
      <c r="U495" s="12" t="str">
        <f t="shared" si="45"/>
        <v>ND</v>
      </c>
    </row>
    <row r="496" spans="1:21" x14ac:dyDescent="0.2">
      <c r="A496" s="43" t="s">
        <v>228</v>
      </c>
      <c r="B496" s="19" t="s">
        <v>84</v>
      </c>
      <c r="C496" s="19" t="s">
        <v>115</v>
      </c>
      <c r="D496" s="43" t="s">
        <v>347</v>
      </c>
      <c r="E496" s="20" t="s">
        <v>199</v>
      </c>
      <c r="F496" s="20" t="s">
        <v>426</v>
      </c>
      <c r="G496" s="132">
        <v>0</v>
      </c>
      <c r="H496" s="42" t="s">
        <v>230</v>
      </c>
      <c r="I496" s="133">
        <v>21</v>
      </c>
      <c r="J496" s="43">
        <v>0</v>
      </c>
      <c r="K496" s="48" t="s">
        <v>241</v>
      </c>
      <c r="L496" s="48" t="s">
        <v>241</v>
      </c>
      <c r="M496" s="48" t="s">
        <v>241</v>
      </c>
      <c r="N496" s="48" t="s">
        <v>241</v>
      </c>
      <c r="O496" s="48" t="s">
        <v>241</v>
      </c>
      <c r="Q496" s="13" t="str">
        <f t="shared" si="41"/>
        <v>ND</v>
      </c>
      <c r="R496" s="13" t="str">
        <f t="shared" si="42"/>
        <v>ND</v>
      </c>
      <c r="S496" s="13" t="str">
        <f t="shared" si="43"/>
        <v>ND</v>
      </c>
      <c r="T496" s="13" t="str">
        <f t="shared" si="44"/>
        <v>ND</v>
      </c>
      <c r="U496" s="12" t="str">
        <f t="shared" si="45"/>
        <v>ND</v>
      </c>
    </row>
    <row r="497" spans="1:21" x14ac:dyDescent="0.2">
      <c r="A497" s="43" t="s">
        <v>228</v>
      </c>
      <c r="B497" s="19" t="s">
        <v>84</v>
      </c>
      <c r="C497" s="19" t="s">
        <v>115</v>
      </c>
      <c r="D497" s="43" t="s">
        <v>347</v>
      </c>
      <c r="E497" s="20" t="s">
        <v>199</v>
      </c>
      <c r="F497" s="20" t="s">
        <v>429</v>
      </c>
      <c r="G497" s="132">
        <v>0</v>
      </c>
      <c r="H497" s="42" t="s">
        <v>230</v>
      </c>
      <c r="I497" s="133">
        <v>17</v>
      </c>
      <c r="J497" s="43">
        <v>0</v>
      </c>
      <c r="K497" s="48" t="s">
        <v>241</v>
      </c>
      <c r="L497" s="48" t="s">
        <v>241</v>
      </c>
      <c r="M497" s="48" t="s">
        <v>241</v>
      </c>
      <c r="N497" s="48" t="s">
        <v>241</v>
      </c>
      <c r="O497" s="48" t="s">
        <v>241</v>
      </c>
      <c r="Q497" s="13" t="str">
        <f t="shared" si="41"/>
        <v>ND</v>
      </c>
      <c r="R497" s="13" t="str">
        <f t="shared" si="42"/>
        <v>ND</v>
      </c>
      <c r="S497" s="13" t="str">
        <f t="shared" si="43"/>
        <v>ND</v>
      </c>
      <c r="T497" s="13" t="str">
        <f t="shared" si="44"/>
        <v>ND</v>
      </c>
      <c r="U497" s="12" t="str">
        <f t="shared" si="45"/>
        <v>ND</v>
      </c>
    </row>
    <row r="498" spans="1:21" x14ac:dyDescent="0.2">
      <c r="A498" s="43" t="s">
        <v>228</v>
      </c>
      <c r="B498" s="19" t="s">
        <v>84</v>
      </c>
      <c r="C498" s="19" t="s">
        <v>115</v>
      </c>
      <c r="D498" s="43" t="s">
        <v>347</v>
      </c>
      <c r="E498" s="20" t="s">
        <v>199</v>
      </c>
      <c r="F498" s="20" t="s">
        <v>427</v>
      </c>
      <c r="G498" s="132">
        <v>1</v>
      </c>
      <c r="H498" s="42" t="s">
        <v>230</v>
      </c>
      <c r="I498" s="133">
        <v>19</v>
      </c>
      <c r="J498" s="43">
        <v>5.2631578947368425</v>
      </c>
      <c r="K498" s="48">
        <v>6.6</v>
      </c>
      <c r="L498" s="48">
        <v>6.6</v>
      </c>
      <c r="M498" s="48">
        <v>6.6</v>
      </c>
      <c r="N498" s="48">
        <v>6.6</v>
      </c>
      <c r="O498" s="48" t="s">
        <v>241</v>
      </c>
      <c r="Q498" s="13">
        <f t="shared" si="41"/>
        <v>6.6</v>
      </c>
      <c r="R498" s="13">
        <f t="shared" si="42"/>
        <v>6.6</v>
      </c>
      <c r="S498" s="13">
        <f t="shared" si="43"/>
        <v>6.6</v>
      </c>
      <c r="T498" s="13">
        <f t="shared" si="44"/>
        <v>6.6</v>
      </c>
      <c r="U498" s="12" t="str">
        <f t="shared" si="45"/>
        <v>ND</v>
      </c>
    </row>
    <row r="499" spans="1:21" x14ac:dyDescent="0.2">
      <c r="A499" s="43" t="s">
        <v>228</v>
      </c>
      <c r="B499" s="19" t="s">
        <v>84</v>
      </c>
      <c r="C499" s="19" t="s">
        <v>115</v>
      </c>
      <c r="D499" s="43" t="s">
        <v>347</v>
      </c>
      <c r="E499" s="20" t="s">
        <v>199</v>
      </c>
      <c r="F499" s="20" t="s">
        <v>430</v>
      </c>
      <c r="G499" s="132">
        <v>0</v>
      </c>
      <c r="H499" s="42" t="s">
        <v>230</v>
      </c>
      <c r="I499" s="133">
        <v>14</v>
      </c>
      <c r="J499" s="43">
        <v>0</v>
      </c>
      <c r="K499" s="48" t="s">
        <v>241</v>
      </c>
      <c r="L499" s="48" t="s">
        <v>241</v>
      </c>
      <c r="M499" s="48" t="s">
        <v>241</v>
      </c>
      <c r="N499" s="48" t="s">
        <v>241</v>
      </c>
      <c r="O499" s="48" t="s">
        <v>241</v>
      </c>
      <c r="Q499" s="13" t="str">
        <f t="shared" si="41"/>
        <v>ND</v>
      </c>
      <c r="R499" s="13" t="str">
        <f t="shared" si="42"/>
        <v>ND</v>
      </c>
      <c r="S499" s="13" t="str">
        <f t="shared" si="43"/>
        <v>ND</v>
      </c>
      <c r="T499" s="13" t="str">
        <f t="shared" si="44"/>
        <v>ND</v>
      </c>
      <c r="U499" s="12" t="str">
        <f t="shared" si="45"/>
        <v>ND</v>
      </c>
    </row>
    <row r="500" spans="1:21" x14ac:dyDescent="0.2">
      <c r="A500" s="43" t="s">
        <v>228</v>
      </c>
      <c r="B500" s="19" t="s">
        <v>84</v>
      </c>
      <c r="C500" s="19" t="s">
        <v>115</v>
      </c>
      <c r="D500" s="43" t="s">
        <v>347</v>
      </c>
      <c r="E500" s="20" t="s">
        <v>199</v>
      </c>
      <c r="F500" s="20" t="s">
        <v>431</v>
      </c>
      <c r="G500" s="132">
        <v>0</v>
      </c>
      <c r="H500" s="42" t="s">
        <v>230</v>
      </c>
      <c r="I500" s="133">
        <v>6</v>
      </c>
      <c r="J500" s="43">
        <v>0</v>
      </c>
      <c r="K500" s="48" t="s">
        <v>241</v>
      </c>
      <c r="L500" s="48" t="s">
        <v>241</v>
      </c>
      <c r="M500" s="48" t="s">
        <v>241</v>
      </c>
      <c r="N500" s="48" t="s">
        <v>241</v>
      </c>
      <c r="O500" s="48" t="s">
        <v>241</v>
      </c>
      <c r="Q500" s="13" t="str">
        <f t="shared" si="41"/>
        <v>ND</v>
      </c>
      <c r="R500" s="13" t="str">
        <f t="shared" si="42"/>
        <v>ND</v>
      </c>
      <c r="S500" s="13" t="str">
        <f t="shared" si="43"/>
        <v>ND</v>
      </c>
      <c r="T500" s="13" t="str">
        <f t="shared" si="44"/>
        <v>ND</v>
      </c>
      <c r="U500" s="12" t="str">
        <f t="shared" si="45"/>
        <v>ND</v>
      </c>
    </row>
    <row r="501" spans="1:21" x14ac:dyDescent="0.2">
      <c r="A501" s="43" t="s">
        <v>228</v>
      </c>
      <c r="B501" s="19" t="s">
        <v>84</v>
      </c>
      <c r="C501" s="19" t="s">
        <v>116</v>
      </c>
      <c r="D501" s="43" t="s">
        <v>348</v>
      </c>
      <c r="E501" s="20" t="s">
        <v>199</v>
      </c>
      <c r="F501" s="20" t="s">
        <v>426</v>
      </c>
      <c r="G501" s="132">
        <v>0</v>
      </c>
      <c r="H501" s="42" t="s">
        <v>230</v>
      </c>
      <c r="I501" s="133">
        <v>20</v>
      </c>
      <c r="J501" s="43">
        <v>0</v>
      </c>
      <c r="K501" s="48" t="s">
        <v>241</v>
      </c>
      <c r="L501" s="48" t="s">
        <v>241</v>
      </c>
      <c r="M501" s="48" t="s">
        <v>241</v>
      </c>
      <c r="N501" s="48" t="s">
        <v>241</v>
      </c>
      <c r="O501" s="48" t="s">
        <v>241</v>
      </c>
      <c r="Q501" s="13" t="str">
        <f t="shared" si="41"/>
        <v>ND</v>
      </c>
      <c r="R501" s="13" t="str">
        <f t="shared" si="42"/>
        <v>ND</v>
      </c>
      <c r="S501" s="13" t="str">
        <f t="shared" si="43"/>
        <v>ND</v>
      </c>
      <c r="T501" s="13" t="str">
        <f t="shared" si="44"/>
        <v>ND</v>
      </c>
      <c r="U501" s="12" t="str">
        <f t="shared" si="45"/>
        <v>ND</v>
      </c>
    </row>
    <row r="502" spans="1:21" x14ac:dyDescent="0.2">
      <c r="A502" s="43" t="s">
        <v>228</v>
      </c>
      <c r="B502" s="19" t="s">
        <v>84</v>
      </c>
      <c r="C502" s="19" t="s">
        <v>116</v>
      </c>
      <c r="D502" s="43" t="s">
        <v>348</v>
      </c>
      <c r="E502" s="20" t="s">
        <v>199</v>
      </c>
      <c r="F502" s="20" t="s">
        <v>429</v>
      </c>
      <c r="G502" s="132">
        <v>0</v>
      </c>
      <c r="H502" s="42" t="s">
        <v>230</v>
      </c>
      <c r="I502" s="133">
        <v>14</v>
      </c>
      <c r="J502" s="43">
        <v>0</v>
      </c>
      <c r="K502" s="48" t="s">
        <v>241</v>
      </c>
      <c r="L502" s="48" t="s">
        <v>241</v>
      </c>
      <c r="M502" s="48" t="s">
        <v>241</v>
      </c>
      <c r="N502" s="48" t="s">
        <v>241</v>
      </c>
      <c r="O502" s="48" t="s">
        <v>241</v>
      </c>
      <c r="Q502" s="13" t="str">
        <f t="shared" si="41"/>
        <v>ND</v>
      </c>
      <c r="R502" s="13" t="str">
        <f t="shared" si="42"/>
        <v>ND</v>
      </c>
      <c r="S502" s="13" t="str">
        <f t="shared" si="43"/>
        <v>ND</v>
      </c>
      <c r="T502" s="13" t="str">
        <f t="shared" si="44"/>
        <v>ND</v>
      </c>
      <c r="U502" s="12" t="str">
        <f t="shared" si="45"/>
        <v>ND</v>
      </c>
    </row>
    <row r="503" spans="1:21" x14ac:dyDescent="0.2">
      <c r="A503" s="43" t="s">
        <v>228</v>
      </c>
      <c r="B503" s="19" t="s">
        <v>84</v>
      </c>
      <c r="C503" s="19" t="s">
        <v>116</v>
      </c>
      <c r="D503" s="43" t="s">
        <v>348</v>
      </c>
      <c r="E503" s="20" t="s">
        <v>199</v>
      </c>
      <c r="F503" s="20" t="s">
        <v>427</v>
      </c>
      <c r="G503" s="132">
        <v>1</v>
      </c>
      <c r="H503" s="42" t="s">
        <v>230</v>
      </c>
      <c r="I503" s="133">
        <v>18</v>
      </c>
      <c r="J503" s="43">
        <v>5.5555555555555554</v>
      </c>
      <c r="K503" s="48">
        <v>1.6</v>
      </c>
      <c r="L503" s="48">
        <v>1.6</v>
      </c>
      <c r="M503" s="48">
        <v>1.6</v>
      </c>
      <c r="N503" s="48">
        <v>1.6</v>
      </c>
      <c r="O503" s="48" t="s">
        <v>241</v>
      </c>
      <c r="Q503" s="13">
        <f t="shared" si="41"/>
        <v>1.6</v>
      </c>
      <c r="R503" s="13">
        <f t="shared" si="42"/>
        <v>1.6</v>
      </c>
      <c r="S503" s="13">
        <f t="shared" si="43"/>
        <v>1.6</v>
      </c>
      <c r="T503" s="13">
        <f t="shared" si="44"/>
        <v>1.6</v>
      </c>
      <c r="U503" s="12" t="str">
        <f t="shared" si="45"/>
        <v>ND</v>
      </c>
    </row>
    <row r="504" spans="1:21" x14ac:dyDescent="0.2">
      <c r="A504" s="43" t="s">
        <v>228</v>
      </c>
      <c r="B504" s="19" t="s">
        <v>84</v>
      </c>
      <c r="C504" s="19" t="s">
        <v>116</v>
      </c>
      <c r="D504" s="43" t="s">
        <v>348</v>
      </c>
      <c r="E504" s="20" t="s">
        <v>199</v>
      </c>
      <c r="F504" s="20" t="s">
        <v>430</v>
      </c>
      <c r="G504" s="132">
        <v>0</v>
      </c>
      <c r="H504" s="42" t="s">
        <v>230</v>
      </c>
      <c r="I504" s="133">
        <v>12</v>
      </c>
      <c r="J504" s="43">
        <v>0</v>
      </c>
      <c r="K504" s="48" t="s">
        <v>241</v>
      </c>
      <c r="L504" s="48" t="s">
        <v>241</v>
      </c>
      <c r="M504" s="48" t="s">
        <v>241</v>
      </c>
      <c r="N504" s="48" t="s">
        <v>241</v>
      </c>
      <c r="O504" s="48" t="s">
        <v>241</v>
      </c>
      <c r="Q504" s="13" t="str">
        <f t="shared" si="41"/>
        <v>ND</v>
      </c>
      <c r="R504" s="13" t="str">
        <f t="shared" si="42"/>
        <v>ND</v>
      </c>
      <c r="S504" s="13" t="str">
        <f t="shared" si="43"/>
        <v>ND</v>
      </c>
      <c r="T504" s="13" t="str">
        <f t="shared" si="44"/>
        <v>ND</v>
      </c>
      <c r="U504" s="12" t="str">
        <f t="shared" si="45"/>
        <v>ND</v>
      </c>
    </row>
    <row r="505" spans="1:21" x14ac:dyDescent="0.2">
      <c r="A505" s="43" t="s">
        <v>228</v>
      </c>
      <c r="B505" s="19" t="s">
        <v>84</v>
      </c>
      <c r="C505" s="19" t="s">
        <v>116</v>
      </c>
      <c r="D505" s="43" t="s">
        <v>348</v>
      </c>
      <c r="E505" s="20" t="s">
        <v>199</v>
      </c>
      <c r="F505" s="20" t="s">
        <v>431</v>
      </c>
      <c r="G505" s="132">
        <v>0</v>
      </c>
      <c r="H505" s="42" t="s">
        <v>230</v>
      </c>
      <c r="I505" s="133">
        <v>6</v>
      </c>
      <c r="J505" s="43">
        <v>0</v>
      </c>
      <c r="K505" s="48" t="s">
        <v>241</v>
      </c>
      <c r="L505" s="48" t="s">
        <v>241</v>
      </c>
      <c r="M505" s="48" t="s">
        <v>241</v>
      </c>
      <c r="N505" s="48" t="s">
        <v>241</v>
      </c>
      <c r="O505" s="48" t="s">
        <v>241</v>
      </c>
      <c r="Q505" s="13" t="str">
        <f t="shared" si="41"/>
        <v>ND</v>
      </c>
      <c r="R505" s="13" t="str">
        <f t="shared" si="42"/>
        <v>ND</v>
      </c>
      <c r="S505" s="13" t="str">
        <f t="shared" si="43"/>
        <v>ND</v>
      </c>
      <c r="T505" s="13" t="str">
        <f t="shared" si="44"/>
        <v>ND</v>
      </c>
      <c r="U505" s="12" t="str">
        <f t="shared" si="45"/>
        <v>ND</v>
      </c>
    </row>
    <row r="506" spans="1:21" x14ac:dyDescent="0.2">
      <c r="A506" s="43" t="s">
        <v>228</v>
      </c>
      <c r="B506" s="19" t="s">
        <v>84</v>
      </c>
      <c r="C506" s="19" t="s">
        <v>117</v>
      </c>
      <c r="D506" s="43" t="s">
        <v>349</v>
      </c>
      <c r="E506" s="20" t="s">
        <v>199</v>
      </c>
      <c r="F506" s="20" t="s">
        <v>426</v>
      </c>
      <c r="G506" s="132">
        <v>0</v>
      </c>
      <c r="H506" s="42" t="s">
        <v>230</v>
      </c>
      <c r="I506" s="133">
        <v>20</v>
      </c>
      <c r="J506" s="43">
        <v>0</v>
      </c>
      <c r="K506" s="48" t="s">
        <v>241</v>
      </c>
      <c r="L506" s="48" t="s">
        <v>241</v>
      </c>
      <c r="M506" s="48" t="s">
        <v>241</v>
      </c>
      <c r="N506" s="48" t="s">
        <v>241</v>
      </c>
      <c r="O506" s="48" t="s">
        <v>241</v>
      </c>
      <c r="Q506" s="13" t="str">
        <f t="shared" si="41"/>
        <v>ND</v>
      </c>
      <c r="R506" s="13" t="str">
        <f t="shared" si="42"/>
        <v>ND</v>
      </c>
      <c r="S506" s="13" t="str">
        <f t="shared" si="43"/>
        <v>ND</v>
      </c>
      <c r="T506" s="13" t="str">
        <f t="shared" si="44"/>
        <v>ND</v>
      </c>
      <c r="U506" s="12" t="str">
        <f t="shared" si="45"/>
        <v>ND</v>
      </c>
    </row>
    <row r="507" spans="1:21" x14ac:dyDescent="0.2">
      <c r="A507" s="43" t="s">
        <v>228</v>
      </c>
      <c r="B507" s="19" t="s">
        <v>84</v>
      </c>
      <c r="C507" s="19" t="s">
        <v>117</v>
      </c>
      <c r="D507" s="43" t="s">
        <v>349</v>
      </c>
      <c r="E507" s="20" t="s">
        <v>199</v>
      </c>
      <c r="F507" s="20" t="s">
        <v>429</v>
      </c>
      <c r="G507" s="132">
        <v>0</v>
      </c>
      <c r="H507" s="42" t="s">
        <v>230</v>
      </c>
      <c r="I507" s="133">
        <v>14</v>
      </c>
      <c r="J507" s="43">
        <v>0</v>
      </c>
      <c r="K507" s="48" t="s">
        <v>241</v>
      </c>
      <c r="L507" s="48" t="s">
        <v>241</v>
      </c>
      <c r="M507" s="48" t="s">
        <v>241</v>
      </c>
      <c r="N507" s="48" t="s">
        <v>241</v>
      </c>
      <c r="O507" s="48" t="s">
        <v>241</v>
      </c>
      <c r="Q507" s="13" t="str">
        <f t="shared" si="41"/>
        <v>ND</v>
      </c>
      <c r="R507" s="13" t="str">
        <f t="shared" si="42"/>
        <v>ND</v>
      </c>
      <c r="S507" s="13" t="str">
        <f t="shared" si="43"/>
        <v>ND</v>
      </c>
      <c r="T507" s="13" t="str">
        <f t="shared" si="44"/>
        <v>ND</v>
      </c>
      <c r="U507" s="12" t="str">
        <f t="shared" si="45"/>
        <v>ND</v>
      </c>
    </row>
    <row r="508" spans="1:21" x14ac:dyDescent="0.2">
      <c r="A508" s="43" t="s">
        <v>228</v>
      </c>
      <c r="B508" s="19" t="s">
        <v>84</v>
      </c>
      <c r="C508" s="19" t="s">
        <v>117</v>
      </c>
      <c r="D508" s="43" t="s">
        <v>349</v>
      </c>
      <c r="E508" s="20" t="s">
        <v>199</v>
      </c>
      <c r="F508" s="20" t="s">
        <v>427</v>
      </c>
      <c r="G508" s="132">
        <v>1</v>
      </c>
      <c r="H508" s="42" t="s">
        <v>230</v>
      </c>
      <c r="I508" s="133">
        <v>18</v>
      </c>
      <c r="J508" s="43">
        <v>5.5555555555555554</v>
      </c>
      <c r="K508" s="48">
        <v>5.8</v>
      </c>
      <c r="L508" s="48">
        <v>5.8</v>
      </c>
      <c r="M508" s="48">
        <v>5.8</v>
      </c>
      <c r="N508" s="48">
        <v>5.8</v>
      </c>
      <c r="O508" s="48" t="s">
        <v>241</v>
      </c>
      <c r="Q508" s="13">
        <f t="shared" si="41"/>
        <v>5.8</v>
      </c>
      <c r="R508" s="13">
        <f t="shared" si="42"/>
        <v>5.8</v>
      </c>
      <c r="S508" s="13">
        <f t="shared" si="43"/>
        <v>5.8</v>
      </c>
      <c r="T508" s="13">
        <f t="shared" si="44"/>
        <v>5.8</v>
      </c>
      <c r="U508" s="12" t="str">
        <f t="shared" si="45"/>
        <v>ND</v>
      </c>
    </row>
    <row r="509" spans="1:21" x14ac:dyDescent="0.2">
      <c r="A509" s="43" t="s">
        <v>228</v>
      </c>
      <c r="B509" s="19" t="s">
        <v>84</v>
      </c>
      <c r="C509" s="19" t="s">
        <v>117</v>
      </c>
      <c r="D509" s="43" t="s">
        <v>349</v>
      </c>
      <c r="E509" s="20" t="s">
        <v>199</v>
      </c>
      <c r="F509" s="20" t="s">
        <v>430</v>
      </c>
      <c r="G509" s="132">
        <v>0</v>
      </c>
      <c r="H509" s="42" t="s">
        <v>230</v>
      </c>
      <c r="I509" s="133">
        <v>12</v>
      </c>
      <c r="J509" s="43">
        <v>0</v>
      </c>
      <c r="K509" s="48" t="s">
        <v>241</v>
      </c>
      <c r="L509" s="48" t="s">
        <v>241</v>
      </c>
      <c r="M509" s="48" t="s">
        <v>241</v>
      </c>
      <c r="N509" s="48" t="s">
        <v>241</v>
      </c>
      <c r="O509" s="48" t="s">
        <v>241</v>
      </c>
      <c r="Q509" s="13" t="str">
        <f t="shared" si="41"/>
        <v>ND</v>
      </c>
      <c r="R509" s="13" t="str">
        <f t="shared" si="42"/>
        <v>ND</v>
      </c>
      <c r="S509" s="13" t="str">
        <f t="shared" si="43"/>
        <v>ND</v>
      </c>
      <c r="T509" s="13" t="str">
        <f t="shared" si="44"/>
        <v>ND</v>
      </c>
      <c r="U509" s="12" t="str">
        <f t="shared" si="45"/>
        <v>ND</v>
      </c>
    </row>
    <row r="510" spans="1:21" x14ac:dyDescent="0.2">
      <c r="A510" s="43" t="s">
        <v>228</v>
      </c>
      <c r="B510" s="19" t="s">
        <v>84</v>
      </c>
      <c r="C510" s="19" t="s">
        <v>117</v>
      </c>
      <c r="D510" s="43" t="s">
        <v>349</v>
      </c>
      <c r="E510" s="20" t="s">
        <v>199</v>
      </c>
      <c r="F510" s="20" t="s">
        <v>431</v>
      </c>
      <c r="G510" s="132">
        <v>0</v>
      </c>
      <c r="H510" s="42" t="s">
        <v>230</v>
      </c>
      <c r="I510" s="133">
        <v>6</v>
      </c>
      <c r="J510" s="43">
        <v>0</v>
      </c>
      <c r="K510" s="48" t="s">
        <v>241</v>
      </c>
      <c r="L510" s="48" t="s">
        <v>241</v>
      </c>
      <c r="M510" s="48" t="s">
        <v>241</v>
      </c>
      <c r="N510" s="48" t="s">
        <v>241</v>
      </c>
      <c r="O510" s="48" t="s">
        <v>241</v>
      </c>
      <c r="Q510" s="13" t="str">
        <f t="shared" si="41"/>
        <v>ND</v>
      </c>
      <c r="R510" s="13" t="str">
        <f t="shared" si="42"/>
        <v>ND</v>
      </c>
      <c r="S510" s="13" t="str">
        <f t="shared" si="43"/>
        <v>ND</v>
      </c>
      <c r="T510" s="13" t="str">
        <f t="shared" si="44"/>
        <v>ND</v>
      </c>
      <c r="U510" s="12" t="str">
        <f t="shared" si="45"/>
        <v>ND</v>
      </c>
    </row>
    <row r="511" spans="1:21" x14ac:dyDescent="0.2">
      <c r="A511" s="43" t="s">
        <v>228</v>
      </c>
      <c r="B511" s="19" t="s">
        <v>84</v>
      </c>
      <c r="C511" s="19" t="s">
        <v>118</v>
      </c>
      <c r="D511" s="43" t="s">
        <v>350</v>
      </c>
      <c r="E511" s="20" t="s">
        <v>199</v>
      </c>
      <c r="F511" s="20" t="s">
        <v>426</v>
      </c>
      <c r="G511" s="132">
        <v>0</v>
      </c>
      <c r="H511" s="42" t="s">
        <v>230</v>
      </c>
      <c r="I511" s="133">
        <v>20</v>
      </c>
      <c r="J511" s="43">
        <v>0</v>
      </c>
      <c r="K511" s="48" t="s">
        <v>241</v>
      </c>
      <c r="L511" s="48" t="s">
        <v>241</v>
      </c>
      <c r="M511" s="48" t="s">
        <v>241</v>
      </c>
      <c r="N511" s="48" t="s">
        <v>241</v>
      </c>
      <c r="O511" s="48" t="s">
        <v>241</v>
      </c>
      <c r="Q511" s="13" t="str">
        <f t="shared" si="41"/>
        <v>ND</v>
      </c>
      <c r="R511" s="13" t="str">
        <f t="shared" si="42"/>
        <v>ND</v>
      </c>
      <c r="S511" s="13" t="str">
        <f t="shared" si="43"/>
        <v>ND</v>
      </c>
      <c r="T511" s="13" t="str">
        <f t="shared" si="44"/>
        <v>ND</v>
      </c>
      <c r="U511" s="12" t="str">
        <f t="shared" si="45"/>
        <v>ND</v>
      </c>
    </row>
    <row r="512" spans="1:21" x14ac:dyDescent="0.2">
      <c r="A512" s="43" t="s">
        <v>228</v>
      </c>
      <c r="B512" s="19" t="s">
        <v>84</v>
      </c>
      <c r="C512" s="19" t="s">
        <v>118</v>
      </c>
      <c r="D512" s="43" t="s">
        <v>350</v>
      </c>
      <c r="E512" s="20" t="s">
        <v>199</v>
      </c>
      <c r="F512" s="20" t="s">
        <v>429</v>
      </c>
      <c r="G512" s="132">
        <v>0</v>
      </c>
      <c r="H512" s="42" t="s">
        <v>230</v>
      </c>
      <c r="I512" s="133">
        <v>14</v>
      </c>
      <c r="J512" s="43">
        <v>0</v>
      </c>
      <c r="K512" s="48" t="s">
        <v>241</v>
      </c>
      <c r="L512" s="48" t="s">
        <v>241</v>
      </c>
      <c r="M512" s="48" t="s">
        <v>241</v>
      </c>
      <c r="N512" s="48" t="s">
        <v>241</v>
      </c>
      <c r="O512" s="48" t="s">
        <v>241</v>
      </c>
      <c r="Q512" s="13" t="str">
        <f t="shared" si="41"/>
        <v>ND</v>
      </c>
      <c r="R512" s="13" t="str">
        <f t="shared" si="42"/>
        <v>ND</v>
      </c>
      <c r="S512" s="13" t="str">
        <f t="shared" si="43"/>
        <v>ND</v>
      </c>
      <c r="T512" s="13" t="str">
        <f t="shared" si="44"/>
        <v>ND</v>
      </c>
      <c r="U512" s="12" t="str">
        <f t="shared" si="45"/>
        <v>ND</v>
      </c>
    </row>
    <row r="513" spans="1:21" x14ac:dyDescent="0.2">
      <c r="A513" s="43" t="s">
        <v>228</v>
      </c>
      <c r="B513" s="19" t="s">
        <v>84</v>
      </c>
      <c r="C513" s="19" t="s">
        <v>118</v>
      </c>
      <c r="D513" s="43" t="s">
        <v>350</v>
      </c>
      <c r="E513" s="20" t="s">
        <v>199</v>
      </c>
      <c r="F513" s="20" t="s">
        <v>427</v>
      </c>
      <c r="G513" s="132">
        <v>1</v>
      </c>
      <c r="H513" s="42" t="s">
        <v>230</v>
      </c>
      <c r="I513" s="133">
        <v>18</v>
      </c>
      <c r="J513" s="43">
        <v>5.5555555555555554</v>
      </c>
      <c r="K513" s="48">
        <v>2.6</v>
      </c>
      <c r="L513" s="48">
        <v>2.6</v>
      </c>
      <c r="M513" s="48">
        <v>2.6</v>
      </c>
      <c r="N513" s="48">
        <v>2.6</v>
      </c>
      <c r="O513" s="48" t="s">
        <v>241</v>
      </c>
      <c r="Q513" s="13">
        <f t="shared" si="41"/>
        <v>2.6</v>
      </c>
      <c r="R513" s="13">
        <f t="shared" si="42"/>
        <v>2.6</v>
      </c>
      <c r="S513" s="13">
        <f t="shared" si="43"/>
        <v>2.6</v>
      </c>
      <c r="T513" s="13">
        <f t="shared" si="44"/>
        <v>2.6</v>
      </c>
      <c r="U513" s="12" t="str">
        <f t="shared" si="45"/>
        <v>ND</v>
      </c>
    </row>
    <row r="514" spans="1:21" x14ac:dyDescent="0.2">
      <c r="A514" s="43" t="s">
        <v>228</v>
      </c>
      <c r="B514" s="19" t="s">
        <v>84</v>
      </c>
      <c r="C514" s="19" t="s">
        <v>118</v>
      </c>
      <c r="D514" s="43" t="s">
        <v>350</v>
      </c>
      <c r="E514" s="20" t="s">
        <v>199</v>
      </c>
      <c r="F514" s="20" t="s">
        <v>430</v>
      </c>
      <c r="G514" s="132">
        <v>0</v>
      </c>
      <c r="H514" s="42" t="s">
        <v>230</v>
      </c>
      <c r="I514" s="133">
        <v>12</v>
      </c>
      <c r="J514" s="43">
        <v>0</v>
      </c>
      <c r="K514" s="48" t="s">
        <v>241</v>
      </c>
      <c r="L514" s="48" t="s">
        <v>241</v>
      </c>
      <c r="M514" s="48" t="s">
        <v>241</v>
      </c>
      <c r="N514" s="48" t="s">
        <v>241</v>
      </c>
      <c r="O514" s="48" t="s">
        <v>241</v>
      </c>
      <c r="Q514" s="13" t="str">
        <f t="shared" si="41"/>
        <v>ND</v>
      </c>
      <c r="R514" s="13" t="str">
        <f t="shared" si="42"/>
        <v>ND</v>
      </c>
      <c r="S514" s="13" t="str">
        <f t="shared" si="43"/>
        <v>ND</v>
      </c>
      <c r="T514" s="13" t="str">
        <f t="shared" si="44"/>
        <v>ND</v>
      </c>
      <c r="U514" s="12" t="str">
        <f t="shared" si="45"/>
        <v>ND</v>
      </c>
    </row>
    <row r="515" spans="1:21" x14ac:dyDescent="0.2">
      <c r="A515" s="43" t="s">
        <v>228</v>
      </c>
      <c r="B515" s="19" t="s">
        <v>84</v>
      </c>
      <c r="C515" s="19" t="s">
        <v>118</v>
      </c>
      <c r="D515" s="43" t="s">
        <v>350</v>
      </c>
      <c r="E515" s="20" t="s">
        <v>199</v>
      </c>
      <c r="F515" s="20" t="s">
        <v>431</v>
      </c>
      <c r="G515" s="132">
        <v>0</v>
      </c>
      <c r="H515" s="42" t="s">
        <v>230</v>
      </c>
      <c r="I515" s="133">
        <v>6</v>
      </c>
      <c r="J515" s="43">
        <v>0</v>
      </c>
      <c r="K515" s="48" t="s">
        <v>241</v>
      </c>
      <c r="L515" s="48" t="s">
        <v>241</v>
      </c>
      <c r="M515" s="48" t="s">
        <v>241</v>
      </c>
      <c r="N515" s="48" t="s">
        <v>241</v>
      </c>
      <c r="O515" s="48" t="s">
        <v>241</v>
      </c>
      <c r="Q515" s="13" t="str">
        <f t="shared" si="41"/>
        <v>ND</v>
      </c>
      <c r="R515" s="13" t="str">
        <f t="shared" si="42"/>
        <v>ND</v>
      </c>
      <c r="S515" s="13" t="str">
        <f t="shared" si="43"/>
        <v>ND</v>
      </c>
      <c r="T515" s="13" t="str">
        <f t="shared" si="44"/>
        <v>ND</v>
      </c>
      <c r="U515" s="12" t="str">
        <f t="shared" si="45"/>
        <v>ND</v>
      </c>
    </row>
    <row r="516" spans="1:21" x14ac:dyDescent="0.2">
      <c r="A516" s="43" t="s">
        <v>228</v>
      </c>
      <c r="B516" s="19" t="s">
        <v>84</v>
      </c>
      <c r="C516" s="19" t="s">
        <v>119</v>
      </c>
      <c r="D516" s="43" t="s">
        <v>351</v>
      </c>
      <c r="E516" s="20" t="s">
        <v>199</v>
      </c>
      <c r="F516" s="20" t="s">
        <v>426</v>
      </c>
      <c r="G516" s="132">
        <v>0</v>
      </c>
      <c r="H516" s="42" t="s">
        <v>230</v>
      </c>
      <c r="I516" s="133">
        <v>21</v>
      </c>
      <c r="J516" s="43">
        <v>0</v>
      </c>
      <c r="K516" s="48" t="s">
        <v>241</v>
      </c>
      <c r="L516" s="48" t="s">
        <v>241</v>
      </c>
      <c r="M516" s="48" t="s">
        <v>241</v>
      </c>
      <c r="N516" s="48" t="s">
        <v>241</v>
      </c>
      <c r="O516" s="48" t="s">
        <v>241</v>
      </c>
      <c r="Q516" s="13" t="str">
        <f t="shared" si="41"/>
        <v>ND</v>
      </c>
      <c r="R516" s="13" t="str">
        <f t="shared" si="42"/>
        <v>ND</v>
      </c>
      <c r="S516" s="13" t="str">
        <f t="shared" si="43"/>
        <v>ND</v>
      </c>
      <c r="T516" s="13" t="str">
        <f t="shared" si="44"/>
        <v>ND</v>
      </c>
      <c r="U516" s="12" t="str">
        <f t="shared" si="45"/>
        <v>ND</v>
      </c>
    </row>
    <row r="517" spans="1:21" x14ac:dyDescent="0.2">
      <c r="A517" s="43" t="s">
        <v>228</v>
      </c>
      <c r="B517" s="19" t="s">
        <v>84</v>
      </c>
      <c r="C517" s="19" t="s">
        <v>119</v>
      </c>
      <c r="D517" s="43" t="s">
        <v>351</v>
      </c>
      <c r="E517" s="20" t="s">
        <v>199</v>
      </c>
      <c r="F517" s="20" t="s">
        <v>429</v>
      </c>
      <c r="G517" s="132">
        <v>0</v>
      </c>
      <c r="H517" s="42" t="s">
        <v>230</v>
      </c>
      <c r="I517" s="133">
        <v>17</v>
      </c>
      <c r="J517" s="43">
        <v>0</v>
      </c>
      <c r="K517" s="48" t="s">
        <v>241</v>
      </c>
      <c r="L517" s="48" t="s">
        <v>241</v>
      </c>
      <c r="M517" s="48" t="s">
        <v>241</v>
      </c>
      <c r="N517" s="48" t="s">
        <v>241</v>
      </c>
      <c r="O517" s="48" t="s">
        <v>241</v>
      </c>
      <c r="Q517" s="13" t="str">
        <f t="shared" si="41"/>
        <v>ND</v>
      </c>
      <c r="R517" s="13" t="str">
        <f t="shared" si="42"/>
        <v>ND</v>
      </c>
      <c r="S517" s="13" t="str">
        <f t="shared" si="43"/>
        <v>ND</v>
      </c>
      <c r="T517" s="13" t="str">
        <f t="shared" si="44"/>
        <v>ND</v>
      </c>
      <c r="U517" s="12" t="str">
        <f t="shared" si="45"/>
        <v>ND</v>
      </c>
    </row>
    <row r="518" spans="1:21" x14ac:dyDescent="0.2">
      <c r="A518" s="43" t="s">
        <v>228</v>
      </c>
      <c r="B518" s="19" t="s">
        <v>84</v>
      </c>
      <c r="C518" s="19" t="s">
        <v>119</v>
      </c>
      <c r="D518" s="43" t="s">
        <v>351</v>
      </c>
      <c r="E518" s="20" t="s">
        <v>199</v>
      </c>
      <c r="F518" s="20" t="s">
        <v>427</v>
      </c>
      <c r="G518" s="132">
        <v>1</v>
      </c>
      <c r="H518" s="42" t="s">
        <v>230</v>
      </c>
      <c r="I518" s="133">
        <v>19</v>
      </c>
      <c r="J518" s="43">
        <v>5.2631578947368425</v>
      </c>
      <c r="K518" s="48">
        <v>6.2</v>
      </c>
      <c r="L518" s="48">
        <v>6.2</v>
      </c>
      <c r="M518" s="48">
        <v>6.2</v>
      </c>
      <c r="N518" s="48">
        <v>6.2</v>
      </c>
      <c r="O518" s="48" t="s">
        <v>241</v>
      </c>
      <c r="Q518" s="13">
        <f t="shared" si="41"/>
        <v>6.2</v>
      </c>
      <c r="R518" s="13">
        <f t="shared" si="42"/>
        <v>6.2</v>
      </c>
      <c r="S518" s="13">
        <f t="shared" si="43"/>
        <v>6.2</v>
      </c>
      <c r="T518" s="13">
        <f t="shared" si="44"/>
        <v>6.2</v>
      </c>
      <c r="U518" s="12" t="str">
        <f t="shared" si="45"/>
        <v>ND</v>
      </c>
    </row>
    <row r="519" spans="1:21" x14ac:dyDescent="0.2">
      <c r="A519" s="43" t="s">
        <v>228</v>
      </c>
      <c r="B519" s="19" t="s">
        <v>84</v>
      </c>
      <c r="C519" s="19" t="s">
        <v>119</v>
      </c>
      <c r="D519" s="43" t="s">
        <v>351</v>
      </c>
      <c r="E519" s="20" t="s">
        <v>199</v>
      </c>
      <c r="F519" s="20" t="s">
        <v>430</v>
      </c>
      <c r="G519" s="132">
        <v>0</v>
      </c>
      <c r="H519" s="42" t="s">
        <v>230</v>
      </c>
      <c r="I519" s="133">
        <v>14</v>
      </c>
      <c r="J519" s="43">
        <v>0</v>
      </c>
      <c r="K519" s="48" t="s">
        <v>241</v>
      </c>
      <c r="L519" s="48" t="s">
        <v>241</v>
      </c>
      <c r="M519" s="48" t="s">
        <v>241</v>
      </c>
      <c r="N519" s="48" t="s">
        <v>241</v>
      </c>
      <c r="O519" s="48" t="s">
        <v>241</v>
      </c>
      <c r="Q519" s="13" t="str">
        <f t="shared" si="41"/>
        <v>ND</v>
      </c>
      <c r="R519" s="13" t="str">
        <f t="shared" si="42"/>
        <v>ND</v>
      </c>
      <c r="S519" s="13" t="str">
        <f t="shared" si="43"/>
        <v>ND</v>
      </c>
      <c r="T519" s="13" t="str">
        <f t="shared" si="44"/>
        <v>ND</v>
      </c>
      <c r="U519" s="12" t="str">
        <f t="shared" si="45"/>
        <v>ND</v>
      </c>
    </row>
    <row r="520" spans="1:21" x14ac:dyDescent="0.2">
      <c r="A520" s="43" t="s">
        <v>228</v>
      </c>
      <c r="B520" s="19" t="s">
        <v>84</v>
      </c>
      <c r="C520" s="19" t="s">
        <v>119</v>
      </c>
      <c r="D520" s="43" t="s">
        <v>351</v>
      </c>
      <c r="E520" s="20" t="s">
        <v>199</v>
      </c>
      <c r="F520" s="20" t="s">
        <v>431</v>
      </c>
      <c r="G520" s="132">
        <v>0</v>
      </c>
      <c r="H520" s="42" t="s">
        <v>230</v>
      </c>
      <c r="I520" s="133">
        <v>6</v>
      </c>
      <c r="J520" s="43">
        <v>0</v>
      </c>
      <c r="K520" s="48" t="s">
        <v>241</v>
      </c>
      <c r="L520" s="48" t="s">
        <v>241</v>
      </c>
      <c r="M520" s="48" t="s">
        <v>241</v>
      </c>
      <c r="N520" s="48" t="s">
        <v>241</v>
      </c>
      <c r="O520" s="48" t="s">
        <v>241</v>
      </c>
      <c r="Q520" s="13" t="str">
        <f t="shared" ref="Q520:Q583" si="46">IF(OR(ISTEXT(K520),K520=0),K520,ROUND(K520,2-(1+INT(LOG10(ABS(K520))))))</f>
        <v>ND</v>
      </c>
      <c r="R520" s="13" t="str">
        <f t="shared" ref="R520:R583" si="47">IF(OR(ISTEXT(L520),L520=0),L520,ROUND(L520,2-(1+INT(LOG10(ABS(L520))))))</f>
        <v>ND</v>
      </c>
      <c r="S520" s="13" t="str">
        <f t="shared" ref="S520:S583" si="48">IF(OR(ISTEXT(M520),M520=0),M520,ROUND(M520,2-(1+INT(LOG10(ABS(M520))))))</f>
        <v>ND</v>
      </c>
      <c r="T520" s="13" t="str">
        <f t="shared" ref="T520:T583" si="49">IF(OR(ISTEXT(N520),N520=0),N520,ROUND(N520,2-(1+INT(LOG10(ABS(N520))))))</f>
        <v>ND</v>
      </c>
      <c r="U520" s="12" t="str">
        <f t="shared" ref="U520:U583" si="50">IF(OR(ISTEXT(O520),O520=0),O520,ROUND(O520,2-(1+INT(LOG10(ABS(O520))))))</f>
        <v>ND</v>
      </c>
    </row>
    <row r="521" spans="1:21" x14ac:dyDescent="0.2">
      <c r="A521" s="43" t="s">
        <v>228</v>
      </c>
      <c r="B521" s="19" t="s">
        <v>84</v>
      </c>
      <c r="C521" s="19" t="s">
        <v>120</v>
      </c>
      <c r="D521" s="43" t="s">
        <v>352</v>
      </c>
      <c r="E521" s="20" t="s">
        <v>199</v>
      </c>
      <c r="F521" s="20" t="s">
        <v>426</v>
      </c>
      <c r="G521" s="132">
        <v>0</v>
      </c>
      <c r="H521" s="42" t="s">
        <v>230</v>
      </c>
      <c r="I521" s="133">
        <v>20</v>
      </c>
      <c r="J521" s="43">
        <v>0</v>
      </c>
      <c r="K521" s="48" t="s">
        <v>241</v>
      </c>
      <c r="L521" s="48" t="s">
        <v>241</v>
      </c>
      <c r="M521" s="48" t="s">
        <v>241</v>
      </c>
      <c r="N521" s="48" t="s">
        <v>241</v>
      </c>
      <c r="O521" s="48" t="s">
        <v>241</v>
      </c>
      <c r="Q521" s="13" t="str">
        <f t="shared" si="46"/>
        <v>ND</v>
      </c>
      <c r="R521" s="13" t="str">
        <f t="shared" si="47"/>
        <v>ND</v>
      </c>
      <c r="S521" s="13" t="str">
        <f t="shared" si="48"/>
        <v>ND</v>
      </c>
      <c r="T521" s="13" t="str">
        <f t="shared" si="49"/>
        <v>ND</v>
      </c>
      <c r="U521" s="12" t="str">
        <f t="shared" si="50"/>
        <v>ND</v>
      </c>
    </row>
    <row r="522" spans="1:21" x14ac:dyDescent="0.2">
      <c r="A522" s="43" t="s">
        <v>228</v>
      </c>
      <c r="B522" s="19" t="s">
        <v>84</v>
      </c>
      <c r="C522" s="19" t="s">
        <v>120</v>
      </c>
      <c r="D522" s="43" t="s">
        <v>352</v>
      </c>
      <c r="E522" s="20" t="s">
        <v>199</v>
      </c>
      <c r="F522" s="20" t="s">
        <v>429</v>
      </c>
      <c r="G522" s="132">
        <v>0</v>
      </c>
      <c r="H522" s="42" t="s">
        <v>230</v>
      </c>
      <c r="I522" s="133">
        <v>14</v>
      </c>
      <c r="J522" s="43">
        <v>0</v>
      </c>
      <c r="K522" s="48" t="s">
        <v>241</v>
      </c>
      <c r="L522" s="48" t="s">
        <v>241</v>
      </c>
      <c r="M522" s="48" t="s">
        <v>241</v>
      </c>
      <c r="N522" s="48" t="s">
        <v>241</v>
      </c>
      <c r="O522" s="48" t="s">
        <v>241</v>
      </c>
      <c r="Q522" s="13" t="str">
        <f t="shared" si="46"/>
        <v>ND</v>
      </c>
      <c r="R522" s="13" t="str">
        <f t="shared" si="47"/>
        <v>ND</v>
      </c>
      <c r="S522" s="13" t="str">
        <f t="shared" si="48"/>
        <v>ND</v>
      </c>
      <c r="T522" s="13" t="str">
        <f t="shared" si="49"/>
        <v>ND</v>
      </c>
      <c r="U522" s="12" t="str">
        <f t="shared" si="50"/>
        <v>ND</v>
      </c>
    </row>
    <row r="523" spans="1:21" x14ac:dyDescent="0.2">
      <c r="A523" s="43" t="s">
        <v>228</v>
      </c>
      <c r="B523" s="19" t="s">
        <v>84</v>
      </c>
      <c r="C523" s="19" t="s">
        <v>120</v>
      </c>
      <c r="D523" s="43" t="s">
        <v>352</v>
      </c>
      <c r="E523" s="20" t="s">
        <v>199</v>
      </c>
      <c r="F523" s="20" t="s">
        <v>427</v>
      </c>
      <c r="G523" s="132">
        <v>0</v>
      </c>
      <c r="H523" s="42" t="s">
        <v>230</v>
      </c>
      <c r="I523" s="133">
        <v>18</v>
      </c>
      <c r="J523" s="43">
        <v>0</v>
      </c>
      <c r="K523" s="48" t="s">
        <v>241</v>
      </c>
      <c r="L523" s="48" t="s">
        <v>241</v>
      </c>
      <c r="M523" s="48" t="s">
        <v>241</v>
      </c>
      <c r="N523" s="48" t="s">
        <v>241</v>
      </c>
      <c r="O523" s="48" t="s">
        <v>241</v>
      </c>
      <c r="Q523" s="13" t="str">
        <f t="shared" si="46"/>
        <v>ND</v>
      </c>
      <c r="R523" s="13" t="str">
        <f t="shared" si="47"/>
        <v>ND</v>
      </c>
      <c r="S523" s="13" t="str">
        <f t="shared" si="48"/>
        <v>ND</v>
      </c>
      <c r="T523" s="13" t="str">
        <f t="shared" si="49"/>
        <v>ND</v>
      </c>
      <c r="U523" s="12" t="str">
        <f t="shared" si="50"/>
        <v>ND</v>
      </c>
    </row>
    <row r="524" spans="1:21" x14ac:dyDescent="0.2">
      <c r="A524" s="43" t="s">
        <v>228</v>
      </c>
      <c r="B524" s="19" t="s">
        <v>84</v>
      </c>
      <c r="C524" s="19" t="s">
        <v>120</v>
      </c>
      <c r="D524" s="43" t="s">
        <v>352</v>
      </c>
      <c r="E524" s="20" t="s">
        <v>199</v>
      </c>
      <c r="F524" s="20" t="s">
        <v>430</v>
      </c>
      <c r="G524" s="132">
        <v>0</v>
      </c>
      <c r="H524" s="42" t="s">
        <v>230</v>
      </c>
      <c r="I524" s="133">
        <v>12</v>
      </c>
      <c r="J524" s="43">
        <v>0</v>
      </c>
      <c r="K524" s="48" t="s">
        <v>241</v>
      </c>
      <c r="L524" s="48" t="s">
        <v>241</v>
      </c>
      <c r="M524" s="48" t="s">
        <v>241</v>
      </c>
      <c r="N524" s="48" t="s">
        <v>241</v>
      </c>
      <c r="O524" s="48" t="s">
        <v>241</v>
      </c>
      <c r="Q524" s="13" t="str">
        <f t="shared" si="46"/>
        <v>ND</v>
      </c>
      <c r="R524" s="13" t="str">
        <f t="shared" si="47"/>
        <v>ND</v>
      </c>
      <c r="S524" s="13" t="str">
        <f t="shared" si="48"/>
        <v>ND</v>
      </c>
      <c r="T524" s="13" t="str">
        <f t="shared" si="49"/>
        <v>ND</v>
      </c>
      <c r="U524" s="12" t="str">
        <f t="shared" si="50"/>
        <v>ND</v>
      </c>
    </row>
    <row r="525" spans="1:21" x14ac:dyDescent="0.2">
      <c r="A525" s="43" t="s">
        <v>228</v>
      </c>
      <c r="B525" s="19" t="s">
        <v>84</v>
      </c>
      <c r="C525" s="19" t="s">
        <v>120</v>
      </c>
      <c r="D525" s="43" t="s">
        <v>352</v>
      </c>
      <c r="E525" s="20" t="s">
        <v>199</v>
      </c>
      <c r="F525" s="20" t="s">
        <v>431</v>
      </c>
      <c r="G525" s="132">
        <v>0</v>
      </c>
      <c r="H525" s="42" t="s">
        <v>230</v>
      </c>
      <c r="I525" s="133">
        <v>6</v>
      </c>
      <c r="J525" s="43">
        <v>0</v>
      </c>
      <c r="K525" s="48" t="s">
        <v>241</v>
      </c>
      <c r="L525" s="48" t="s">
        <v>241</v>
      </c>
      <c r="M525" s="48" t="s">
        <v>241</v>
      </c>
      <c r="N525" s="48" t="s">
        <v>241</v>
      </c>
      <c r="O525" s="48" t="s">
        <v>241</v>
      </c>
      <c r="Q525" s="13" t="str">
        <f t="shared" si="46"/>
        <v>ND</v>
      </c>
      <c r="R525" s="13" t="str">
        <f t="shared" si="47"/>
        <v>ND</v>
      </c>
      <c r="S525" s="13" t="str">
        <f t="shared" si="48"/>
        <v>ND</v>
      </c>
      <c r="T525" s="13" t="str">
        <f t="shared" si="49"/>
        <v>ND</v>
      </c>
      <c r="U525" s="12" t="str">
        <f t="shared" si="50"/>
        <v>ND</v>
      </c>
    </row>
    <row r="526" spans="1:21" x14ac:dyDescent="0.2">
      <c r="A526" s="43" t="s">
        <v>228</v>
      </c>
      <c r="B526" s="19" t="s">
        <v>84</v>
      </c>
      <c r="C526" s="19" t="s">
        <v>121</v>
      </c>
      <c r="D526" s="43" t="s">
        <v>353</v>
      </c>
      <c r="E526" s="20" t="s">
        <v>199</v>
      </c>
      <c r="F526" s="20" t="s">
        <v>426</v>
      </c>
      <c r="G526" s="132">
        <v>0</v>
      </c>
      <c r="H526" s="42" t="s">
        <v>230</v>
      </c>
      <c r="I526" s="133">
        <v>20</v>
      </c>
      <c r="J526" s="43">
        <v>0</v>
      </c>
      <c r="K526" s="48" t="s">
        <v>241</v>
      </c>
      <c r="L526" s="48" t="s">
        <v>241</v>
      </c>
      <c r="M526" s="48" t="s">
        <v>241</v>
      </c>
      <c r="N526" s="48" t="s">
        <v>241</v>
      </c>
      <c r="O526" s="48" t="s">
        <v>241</v>
      </c>
      <c r="Q526" s="13" t="str">
        <f t="shared" si="46"/>
        <v>ND</v>
      </c>
      <c r="R526" s="13" t="str">
        <f t="shared" si="47"/>
        <v>ND</v>
      </c>
      <c r="S526" s="13" t="str">
        <f t="shared" si="48"/>
        <v>ND</v>
      </c>
      <c r="T526" s="13" t="str">
        <f t="shared" si="49"/>
        <v>ND</v>
      </c>
      <c r="U526" s="12" t="str">
        <f t="shared" si="50"/>
        <v>ND</v>
      </c>
    </row>
    <row r="527" spans="1:21" x14ac:dyDescent="0.2">
      <c r="A527" s="43" t="s">
        <v>228</v>
      </c>
      <c r="B527" s="19" t="s">
        <v>84</v>
      </c>
      <c r="C527" s="19" t="s">
        <v>121</v>
      </c>
      <c r="D527" s="43" t="s">
        <v>353</v>
      </c>
      <c r="E527" s="20" t="s">
        <v>199</v>
      </c>
      <c r="F527" s="20" t="s">
        <v>429</v>
      </c>
      <c r="G527" s="132">
        <v>0</v>
      </c>
      <c r="H527" s="42" t="s">
        <v>230</v>
      </c>
      <c r="I527" s="133">
        <v>14</v>
      </c>
      <c r="J527" s="43">
        <v>0</v>
      </c>
      <c r="K527" s="48" t="s">
        <v>241</v>
      </c>
      <c r="L527" s="48" t="s">
        <v>241</v>
      </c>
      <c r="M527" s="48" t="s">
        <v>241</v>
      </c>
      <c r="N527" s="48" t="s">
        <v>241</v>
      </c>
      <c r="O527" s="48" t="s">
        <v>241</v>
      </c>
      <c r="Q527" s="13" t="str">
        <f t="shared" si="46"/>
        <v>ND</v>
      </c>
      <c r="R527" s="13" t="str">
        <f t="shared" si="47"/>
        <v>ND</v>
      </c>
      <c r="S527" s="13" t="str">
        <f t="shared" si="48"/>
        <v>ND</v>
      </c>
      <c r="T527" s="13" t="str">
        <f t="shared" si="49"/>
        <v>ND</v>
      </c>
      <c r="U527" s="12" t="str">
        <f t="shared" si="50"/>
        <v>ND</v>
      </c>
    </row>
    <row r="528" spans="1:21" x14ac:dyDescent="0.2">
      <c r="A528" s="43" t="s">
        <v>228</v>
      </c>
      <c r="B528" s="19" t="s">
        <v>84</v>
      </c>
      <c r="C528" s="19" t="s">
        <v>121</v>
      </c>
      <c r="D528" s="43" t="s">
        <v>353</v>
      </c>
      <c r="E528" s="20" t="s">
        <v>199</v>
      </c>
      <c r="F528" s="20" t="s">
        <v>427</v>
      </c>
      <c r="G528" s="132">
        <v>0</v>
      </c>
      <c r="H528" s="42" t="s">
        <v>230</v>
      </c>
      <c r="I528" s="133">
        <v>18</v>
      </c>
      <c r="J528" s="43">
        <v>0</v>
      </c>
      <c r="K528" s="48" t="s">
        <v>241</v>
      </c>
      <c r="L528" s="48" t="s">
        <v>241</v>
      </c>
      <c r="M528" s="48" t="s">
        <v>241</v>
      </c>
      <c r="N528" s="48" t="s">
        <v>241</v>
      </c>
      <c r="O528" s="48" t="s">
        <v>241</v>
      </c>
      <c r="Q528" s="13" t="str">
        <f t="shared" si="46"/>
        <v>ND</v>
      </c>
      <c r="R528" s="13" t="str">
        <f t="shared" si="47"/>
        <v>ND</v>
      </c>
      <c r="S528" s="13" t="str">
        <f t="shared" si="48"/>
        <v>ND</v>
      </c>
      <c r="T528" s="13" t="str">
        <f t="shared" si="49"/>
        <v>ND</v>
      </c>
      <c r="U528" s="12" t="str">
        <f t="shared" si="50"/>
        <v>ND</v>
      </c>
    </row>
    <row r="529" spans="1:21" x14ac:dyDescent="0.2">
      <c r="A529" s="43" t="s">
        <v>228</v>
      </c>
      <c r="B529" s="19" t="s">
        <v>84</v>
      </c>
      <c r="C529" s="19" t="s">
        <v>121</v>
      </c>
      <c r="D529" s="43" t="s">
        <v>353</v>
      </c>
      <c r="E529" s="20" t="s">
        <v>199</v>
      </c>
      <c r="F529" s="20" t="s">
        <v>430</v>
      </c>
      <c r="G529" s="132">
        <v>0</v>
      </c>
      <c r="H529" s="42" t="s">
        <v>230</v>
      </c>
      <c r="I529" s="133">
        <v>12</v>
      </c>
      <c r="J529" s="43">
        <v>0</v>
      </c>
      <c r="K529" s="48" t="s">
        <v>241</v>
      </c>
      <c r="L529" s="48" t="s">
        <v>241</v>
      </c>
      <c r="M529" s="48" t="s">
        <v>241</v>
      </c>
      <c r="N529" s="48" t="s">
        <v>241</v>
      </c>
      <c r="O529" s="48" t="s">
        <v>241</v>
      </c>
      <c r="Q529" s="13" t="str">
        <f t="shared" si="46"/>
        <v>ND</v>
      </c>
      <c r="R529" s="13" t="str">
        <f t="shared" si="47"/>
        <v>ND</v>
      </c>
      <c r="S529" s="13" t="str">
        <f t="shared" si="48"/>
        <v>ND</v>
      </c>
      <c r="T529" s="13" t="str">
        <f t="shared" si="49"/>
        <v>ND</v>
      </c>
      <c r="U529" s="12" t="str">
        <f t="shared" si="50"/>
        <v>ND</v>
      </c>
    </row>
    <row r="530" spans="1:21" x14ac:dyDescent="0.2">
      <c r="A530" s="43" t="s">
        <v>228</v>
      </c>
      <c r="B530" s="19" t="s">
        <v>84</v>
      </c>
      <c r="C530" s="19" t="s">
        <v>121</v>
      </c>
      <c r="D530" s="43" t="s">
        <v>353</v>
      </c>
      <c r="E530" s="20" t="s">
        <v>199</v>
      </c>
      <c r="F530" s="20" t="s">
        <v>431</v>
      </c>
      <c r="G530" s="132">
        <v>0</v>
      </c>
      <c r="H530" s="42" t="s">
        <v>230</v>
      </c>
      <c r="I530" s="133">
        <v>6</v>
      </c>
      <c r="J530" s="43">
        <v>0</v>
      </c>
      <c r="K530" s="48" t="s">
        <v>241</v>
      </c>
      <c r="L530" s="48" t="s">
        <v>241</v>
      </c>
      <c r="M530" s="48" t="s">
        <v>241</v>
      </c>
      <c r="N530" s="48" t="s">
        <v>241</v>
      </c>
      <c r="O530" s="48" t="s">
        <v>241</v>
      </c>
      <c r="Q530" s="13" t="str">
        <f t="shared" si="46"/>
        <v>ND</v>
      </c>
      <c r="R530" s="13" t="str">
        <f t="shared" si="47"/>
        <v>ND</v>
      </c>
      <c r="S530" s="13" t="str">
        <f t="shared" si="48"/>
        <v>ND</v>
      </c>
      <c r="T530" s="13" t="str">
        <f t="shared" si="49"/>
        <v>ND</v>
      </c>
      <c r="U530" s="12" t="str">
        <f t="shared" si="50"/>
        <v>ND</v>
      </c>
    </row>
    <row r="531" spans="1:21" x14ac:dyDescent="0.2">
      <c r="A531" s="43" t="s">
        <v>228</v>
      </c>
      <c r="B531" s="19" t="s">
        <v>84</v>
      </c>
      <c r="C531" s="19" t="s">
        <v>122</v>
      </c>
      <c r="D531" s="43" t="s">
        <v>354</v>
      </c>
      <c r="E531" s="20" t="s">
        <v>199</v>
      </c>
      <c r="F531" s="20" t="s">
        <v>426</v>
      </c>
      <c r="G531" s="132">
        <v>0</v>
      </c>
      <c r="H531" s="42" t="s">
        <v>230</v>
      </c>
      <c r="I531" s="133">
        <v>20</v>
      </c>
      <c r="J531" s="43">
        <v>0</v>
      </c>
      <c r="K531" s="48" t="s">
        <v>241</v>
      </c>
      <c r="L531" s="48" t="s">
        <v>241</v>
      </c>
      <c r="M531" s="48" t="s">
        <v>241</v>
      </c>
      <c r="N531" s="48" t="s">
        <v>241</v>
      </c>
      <c r="O531" s="48" t="s">
        <v>241</v>
      </c>
      <c r="Q531" s="13" t="str">
        <f t="shared" si="46"/>
        <v>ND</v>
      </c>
      <c r="R531" s="13" t="str">
        <f t="shared" si="47"/>
        <v>ND</v>
      </c>
      <c r="S531" s="13" t="str">
        <f t="shared" si="48"/>
        <v>ND</v>
      </c>
      <c r="T531" s="13" t="str">
        <f t="shared" si="49"/>
        <v>ND</v>
      </c>
      <c r="U531" s="12" t="str">
        <f t="shared" si="50"/>
        <v>ND</v>
      </c>
    </row>
    <row r="532" spans="1:21" x14ac:dyDescent="0.2">
      <c r="A532" s="43" t="s">
        <v>228</v>
      </c>
      <c r="B532" s="19" t="s">
        <v>84</v>
      </c>
      <c r="C532" s="19" t="s">
        <v>122</v>
      </c>
      <c r="D532" s="43" t="s">
        <v>354</v>
      </c>
      <c r="E532" s="20" t="s">
        <v>199</v>
      </c>
      <c r="F532" s="20" t="s">
        <v>429</v>
      </c>
      <c r="G532" s="132">
        <v>0</v>
      </c>
      <c r="H532" s="42" t="s">
        <v>230</v>
      </c>
      <c r="I532" s="133">
        <v>14</v>
      </c>
      <c r="J532" s="43">
        <v>0</v>
      </c>
      <c r="K532" s="48" t="s">
        <v>241</v>
      </c>
      <c r="L532" s="48" t="s">
        <v>241</v>
      </c>
      <c r="M532" s="48" t="s">
        <v>241</v>
      </c>
      <c r="N532" s="48" t="s">
        <v>241</v>
      </c>
      <c r="O532" s="48" t="s">
        <v>241</v>
      </c>
      <c r="Q532" s="13" t="str">
        <f t="shared" si="46"/>
        <v>ND</v>
      </c>
      <c r="R532" s="13" t="str">
        <f t="shared" si="47"/>
        <v>ND</v>
      </c>
      <c r="S532" s="13" t="str">
        <f t="shared" si="48"/>
        <v>ND</v>
      </c>
      <c r="T532" s="13" t="str">
        <f t="shared" si="49"/>
        <v>ND</v>
      </c>
      <c r="U532" s="12" t="str">
        <f t="shared" si="50"/>
        <v>ND</v>
      </c>
    </row>
    <row r="533" spans="1:21" x14ac:dyDescent="0.2">
      <c r="A533" s="43" t="s">
        <v>228</v>
      </c>
      <c r="B533" s="19" t="s">
        <v>84</v>
      </c>
      <c r="C533" s="19" t="s">
        <v>122</v>
      </c>
      <c r="D533" s="43" t="s">
        <v>354</v>
      </c>
      <c r="E533" s="20" t="s">
        <v>199</v>
      </c>
      <c r="F533" s="20" t="s">
        <v>427</v>
      </c>
      <c r="G533" s="132">
        <v>1</v>
      </c>
      <c r="H533" s="42" t="s">
        <v>230</v>
      </c>
      <c r="I533" s="133">
        <v>18</v>
      </c>
      <c r="J533" s="43">
        <v>5.5555555555555554</v>
      </c>
      <c r="K533" s="48">
        <v>1</v>
      </c>
      <c r="L533" s="48">
        <v>1</v>
      </c>
      <c r="M533" s="48">
        <v>1</v>
      </c>
      <c r="N533" s="48">
        <v>1</v>
      </c>
      <c r="O533" s="48" t="s">
        <v>241</v>
      </c>
      <c r="Q533" s="13">
        <f t="shared" si="46"/>
        <v>1</v>
      </c>
      <c r="R533" s="13">
        <f t="shared" si="47"/>
        <v>1</v>
      </c>
      <c r="S533" s="13">
        <f t="shared" si="48"/>
        <v>1</v>
      </c>
      <c r="T533" s="13">
        <f t="shared" si="49"/>
        <v>1</v>
      </c>
      <c r="U533" s="12" t="str">
        <f t="shared" si="50"/>
        <v>ND</v>
      </c>
    </row>
    <row r="534" spans="1:21" x14ac:dyDescent="0.2">
      <c r="A534" s="43" t="s">
        <v>228</v>
      </c>
      <c r="B534" s="19" t="s">
        <v>84</v>
      </c>
      <c r="C534" s="19" t="s">
        <v>122</v>
      </c>
      <c r="D534" s="43" t="s">
        <v>354</v>
      </c>
      <c r="E534" s="20" t="s">
        <v>199</v>
      </c>
      <c r="F534" s="20" t="s">
        <v>430</v>
      </c>
      <c r="G534" s="132">
        <v>0</v>
      </c>
      <c r="H534" s="42" t="s">
        <v>230</v>
      </c>
      <c r="I534" s="133">
        <v>12</v>
      </c>
      <c r="J534" s="43">
        <v>0</v>
      </c>
      <c r="K534" s="48" t="s">
        <v>241</v>
      </c>
      <c r="L534" s="48" t="s">
        <v>241</v>
      </c>
      <c r="M534" s="48" t="s">
        <v>241</v>
      </c>
      <c r="N534" s="48" t="s">
        <v>241</v>
      </c>
      <c r="O534" s="48" t="s">
        <v>241</v>
      </c>
      <c r="Q534" s="13" t="str">
        <f t="shared" si="46"/>
        <v>ND</v>
      </c>
      <c r="R534" s="13" t="str">
        <f t="shared" si="47"/>
        <v>ND</v>
      </c>
      <c r="S534" s="13" t="str">
        <f t="shared" si="48"/>
        <v>ND</v>
      </c>
      <c r="T534" s="13" t="str">
        <f t="shared" si="49"/>
        <v>ND</v>
      </c>
      <c r="U534" s="12" t="str">
        <f t="shared" si="50"/>
        <v>ND</v>
      </c>
    </row>
    <row r="535" spans="1:21" x14ac:dyDescent="0.2">
      <c r="A535" s="43" t="s">
        <v>228</v>
      </c>
      <c r="B535" s="19" t="s">
        <v>84</v>
      </c>
      <c r="C535" s="19" t="s">
        <v>122</v>
      </c>
      <c r="D535" s="43" t="s">
        <v>354</v>
      </c>
      <c r="E535" s="20" t="s">
        <v>199</v>
      </c>
      <c r="F535" s="20" t="s">
        <v>431</v>
      </c>
      <c r="G535" s="132">
        <v>0</v>
      </c>
      <c r="H535" s="42" t="s">
        <v>230</v>
      </c>
      <c r="I535" s="133">
        <v>6</v>
      </c>
      <c r="J535" s="43">
        <v>0</v>
      </c>
      <c r="K535" s="48" t="s">
        <v>241</v>
      </c>
      <c r="L535" s="48" t="s">
        <v>241</v>
      </c>
      <c r="M535" s="48" t="s">
        <v>241</v>
      </c>
      <c r="N535" s="48" t="s">
        <v>241</v>
      </c>
      <c r="O535" s="48" t="s">
        <v>241</v>
      </c>
      <c r="Q535" s="13" t="str">
        <f t="shared" si="46"/>
        <v>ND</v>
      </c>
      <c r="R535" s="13" t="str">
        <f t="shared" si="47"/>
        <v>ND</v>
      </c>
      <c r="S535" s="13" t="str">
        <f t="shared" si="48"/>
        <v>ND</v>
      </c>
      <c r="T535" s="13" t="str">
        <f t="shared" si="49"/>
        <v>ND</v>
      </c>
      <c r="U535" s="12" t="str">
        <f t="shared" si="50"/>
        <v>ND</v>
      </c>
    </row>
    <row r="536" spans="1:21" x14ac:dyDescent="0.2">
      <c r="A536" s="43" t="s">
        <v>228</v>
      </c>
      <c r="B536" s="19" t="s">
        <v>84</v>
      </c>
      <c r="C536" s="19" t="s">
        <v>123</v>
      </c>
      <c r="D536" s="43" t="s">
        <v>355</v>
      </c>
      <c r="E536" s="20" t="s">
        <v>199</v>
      </c>
      <c r="F536" s="20" t="s">
        <v>426</v>
      </c>
      <c r="G536" s="132">
        <v>0</v>
      </c>
      <c r="H536" s="42" t="s">
        <v>230</v>
      </c>
      <c r="I536" s="133">
        <v>20</v>
      </c>
      <c r="J536" s="43">
        <v>0</v>
      </c>
      <c r="K536" s="48" t="s">
        <v>241</v>
      </c>
      <c r="L536" s="48" t="s">
        <v>241</v>
      </c>
      <c r="M536" s="48" t="s">
        <v>241</v>
      </c>
      <c r="N536" s="48" t="s">
        <v>241</v>
      </c>
      <c r="O536" s="48" t="s">
        <v>241</v>
      </c>
      <c r="Q536" s="13" t="str">
        <f t="shared" si="46"/>
        <v>ND</v>
      </c>
      <c r="R536" s="13" t="str">
        <f t="shared" si="47"/>
        <v>ND</v>
      </c>
      <c r="S536" s="13" t="str">
        <f t="shared" si="48"/>
        <v>ND</v>
      </c>
      <c r="T536" s="13" t="str">
        <f t="shared" si="49"/>
        <v>ND</v>
      </c>
      <c r="U536" s="12" t="str">
        <f t="shared" si="50"/>
        <v>ND</v>
      </c>
    </row>
    <row r="537" spans="1:21" x14ac:dyDescent="0.2">
      <c r="A537" s="43" t="s">
        <v>228</v>
      </c>
      <c r="B537" s="19" t="s">
        <v>84</v>
      </c>
      <c r="C537" s="19" t="s">
        <v>123</v>
      </c>
      <c r="D537" s="43" t="s">
        <v>355</v>
      </c>
      <c r="E537" s="20" t="s">
        <v>199</v>
      </c>
      <c r="F537" s="20" t="s">
        <v>429</v>
      </c>
      <c r="G537" s="132">
        <v>0</v>
      </c>
      <c r="H537" s="42" t="s">
        <v>230</v>
      </c>
      <c r="I537" s="133">
        <v>14</v>
      </c>
      <c r="J537" s="43">
        <v>0</v>
      </c>
      <c r="K537" s="48" t="s">
        <v>241</v>
      </c>
      <c r="L537" s="48" t="s">
        <v>241</v>
      </c>
      <c r="M537" s="48" t="s">
        <v>241</v>
      </c>
      <c r="N537" s="48" t="s">
        <v>241</v>
      </c>
      <c r="O537" s="48" t="s">
        <v>241</v>
      </c>
      <c r="Q537" s="13" t="str">
        <f t="shared" si="46"/>
        <v>ND</v>
      </c>
      <c r="R537" s="13" t="str">
        <f t="shared" si="47"/>
        <v>ND</v>
      </c>
      <c r="S537" s="13" t="str">
        <f t="shared" si="48"/>
        <v>ND</v>
      </c>
      <c r="T537" s="13" t="str">
        <f t="shared" si="49"/>
        <v>ND</v>
      </c>
      <c r="U537" s="12" t="str">
        <f t="shared" si="50"/>
        <v>ND</v>
      </c>
    </row>
    <row r="538" spans="1:21" x14ac:dyDescent="0.2">
      <c r="A538" s="43" t="s">
        <v>228</v>
      </c>
      <c r="B538" s="19" t="s">
        <v>84</v>
      </c>
      <c r="C538" s="19" t="s">
        <v>123</v>
      </c>
      <c r="D538" s="43" t="s">
        <v>355</v>
      </c>
      <c r="E538" s="20" t="s">
        <v>199</v>
      </c>
      <c r="F538" s="20" t="s">
        <v>427</v>
      </c>
      <c r="G538" s="132">
        <v>0</v>
      </c>
      <c r="H538" s="42" t="s">
        <v>230</v>
      </c>
      <c r="I538" s="133">
        <v>18</v>
      </c>
      <c r="J538" s="43">
        <v>0</v>
      </c>
      <c r="K538" s="48" t="s">
        <v>241</v>
      </c>
      <c r="L538" s="48" t="s">
        <v>241</v>
      </c>
      <c r="M538" s="48" t="s">
        <v>241</v>
      </c>
      <c r="N538" s="48" t="s">
        <v>241</v>
      </c>
      <c r="O538" s="48" t="s">
        <v>241</v>
      </c>
      <c r="Q538" s="13" t="str">
        <f t="shared" si="46"/>
        <v>ND</v>
      </c>
      <c r="R538" s="13" t="str">
        <f t="shared" si="47"/>
        <v>ND</v>
      </c>
      <c r="S538" s="13" t="str">
        <f t="shared" si="48"/>
        <v>ND</v>
      </c>
      <c r="T538" s="13" t="str">
        <f t="shared" si="49"/>
        <v>ND</v>
      </c>
      <c r="U538" s="12" t="str">
        <f t="shared" si="50"/>
        <v>ND</v>
      </c>
    </row>
    <row r="539" spans="1:21" x14ac:dyDescent="0.2">
      <c r="A539" s="43" t="s">
        <v>228</v>
      </c>
      <c r="B539" s="19" t="s">
        <v>84</v>
      </c>
      <c r="C539" s="19" t="s">
        <v>123</v>
      </c>
      <c r="D539" s="43" t="s">
        <v>355</v>
      </c>
      <c r="E539" s="20" t="s">
        <v>199</v>
      </c>
      <c r="F539" s="20" t="s">
        <v>430</v>
      </c>
      <c r="G539" s="132">
        <v>0</v>
      </c>
      <c r="H539" s="42" t="s">
        <v>230</v>
      </c>
      <c r="I539" s="133">
        <v>12</v>
      </c>
      <c r="J539" s="43">
        <v>0</v>
      </c>
      <c r="K539" s="48" t="s">
        <v>241</v>
      </c>
      <c r="L539" s="48" t="s">
        <v>241</v>
      </c>
      <c r="M539" s="48" t="s">
        <v>241</v>
      </c>
      <c r="N539" s="48" t="s">
        <v>241</v>
      </c>
      <c r="O539" s="48" t="s">
        <v>241</v>
      </c>
      <c r="Q539" s="13" t="str">
        <f t="shared" si="46"/>
        <v>ND</v>
      </c>
      <c r="R539" s="13" t="str">
        <f t="shared" si="47"/>
        <v>ND</v>
      </c>
      <c r="S539" s="13" t="str">
        <f t="shared" si="48"/>
        <v>ND</v>
      </c>
      <c r="T539" s="13" t="str">
        <f t="shared" si="49"/>
        <v>ND</v>
      </c>
      <c r="U539" s="12" t="str">
        <f t="shared" si="50"/>
        <v>ND</v>
      </c>
    </row>
    <row r="540" spans="1:21" x14ac:dyDescent="0.2">
      <c r="A540" s="43" t="s">
        <v>228</v>
      </c>
      <c r="B540" s="19" t="s">
        <v>84</v>
      </c>
      <c r="C540" s="19" t="s">
        <v>123</v>
      </c>
      <c r="D540" s="43" t="s">
        <v>355</v>
      </c>
      <c r="E540" s="20" t="s">
        <v>199</v>
      </c>
      <c r="F540" s="20" t="s">
        <v>431</v>
      </c>
      <c r="G540" s="132">
        <v>0</v>
      </c>
      <c r="H540" s="42" t="s">
        <v>230</v>
      </c>
      <c r="I540" s="133">
        <v>6</v>
      </c>
      <c r="J540" s="43">
        <v>0</v>
      </c>
      <c r="K540" s="48" t="s">
        <v>241</v>
      </c>
      <c r="L540" s="48" t="s">
        <v>241</v>
      </c>
      <c r="M540" s="48" t="s">
        <v>241</v>
      </c>
      <c r="N540" s="48" t="s">
        <v>241</v>
      </c>
      <c r="O540" s="48" t="s">
        <v>241</v>
      </c>
      <c r="Q540" s="13" t="str">
        <f t="shared" si="46"/>
        <v>ND</v>
      </c>
      <c r="R540" s="13" t="str">
        <f t="shared" si="47"/>
        <v>ND</v>
      </c>
      <c r="S540" s="13" t="str">
        <f t="shared" si="48"/>
        <v>ND</v>
      </c>
      <c r="T540" s="13" t="str">
        <f t="shared" si="49"/>
        <v>ND</v>
      </c>
      <c r="U540" s="12" t="str">
        <f t="shared" si="50"/>
        <v>ND</v>
      </c>
    </row>
    <row r="541" spans="1:21" x14ac:dyDescent="0.2">
      <c r="A541" s="43" t="s">
        <v>228</v>
      </c>
      <c r="B541" s="19" t="s">
        <v>84</v>
      </c>
      <c r="C541" s="19" t="s">
        <v>124</v>
      </c>
      <c r="D541" s="43" t="s">
        <v>356</v>
      </c>
      <c r="E541" s="20" t="s">
        <v>199</v>
      </c>
      <c r="F541" s="20" t="s">
        <v>426</v>
      </c>
      <c r="G541" s="132">
        <v>0</v>
      </c>
      <c r="H541" s="42" t="s">
        <v>230</v>
      </c>
      <c r="I541" s="133">
        <v>20</v>
      </c>
      <c r="J541" s="43">
        <v>0</v>
      </c>
      <c r="K541" s="48" t="s">
        <v>241</v>
      </c>
      <c r="L541" s="48" t="s">
        <v>241</v>
      </c>
      <c r="M541" s="48" t="s">
        <v>241</v>
      </c>
      <c r="N541" s="48" t="s">
        <v>241</v>
      </c>
      <c r="O541" s="48" t="s">
        <v>241</v>
      </c>
      <c r="Q541" s="13" t="str">
        <f t="shared" si="46"/>
        <v>ND</v>
      </c>
      <c r="R541" s="13" t="str">
        <f t="shared" si="47"/>
        <v>ND</v>
      </c>
      <c r="S541" s="13" t="str">
        <f t="shared" si="48"/>
        <v>ND</v>
      </c>
      <c r="T541" s="13" t="str">
        <f t="shared" si="49"/>
        <v>ND</v>
      </c>
      <c r="U541" s="12" t="str">
        <f t="shared" si="50"/>
        <v>ND</v>
      </c>
    </row>
    <row r="542" spans="1:21" x14ac:dyDescent="0.2">
      <c r="A542" s="43" t="s">
        <v>228</v>
      </c>
      <c r="B542" s="19" t="s">
        <v>84</v>
      </c>
      <c r="C542" s="19" t="s">
        <v>124</v>
      </c>
      <c r="D542" s="43" t="s">
        <v>356</v>
      </c>
      <c r="E542" s="20" t="s">
        <v>199</v>
      </c>
      <c r="F542" s="20" t="s">
        <v>429</v>
      </c>
      <c r="G542" s="132">
        <v>0</v>
      </c>
      <c r="H542" s="42" t="s">
        <v>230</v>
      </c>
      <c r="I542" s="133">
        <v>14</v>
      </c>
      <c r="J542" s="43">
        <v>0</v>
      </c>
      <c r="K542" s="48" t="s">
        <v>241</v>
      </c>
      <c r="L542" s="48" t="s">
        <v>241</v>
      </c>
      <c r="M542" s="48" t="s">
        <v>241</v>
      </c>
      <c r="N542" s="48" t="s">
        <v>241</v>
      </c>
      <c r="O542" s="48" t="s">
        <v>241</v>
      </c>
      <c r="Q542" s="13" t="str">
        <f t="shared" si="46"/>
        <v>ND</v>
      </c>
      <c r="R542" s="13" t="str">
        <f t="shared" si="47"/>
        <v>ND</v>
      </c>
      <c r="S542" s="13" t="str">
        <f t="shared" si="48"/>
        <v>ND</v>
      </c>
      <c r="T542" s="13" t="str">
        <f t="shared" si="49"/>
        <v>ND</v>
      </c>
      <c r="U542" s="12" t="str">
        <f t="shared" si="50"/>
        <v>ND</v>
      </c>
    </row>
    <row r="543" spans="1:21" x14ac:dyDescent="0.2">
      <c r="A543" s="43" t="s">
        <v>228</v>
      </c>
      <c r="B543" s="19" t="s">
        <v>84</v>
      </c>
      <c r="C543" s="19" t="s">
        <v>124</v>
      </c>
      <c r="D543" s="43" t="s">
        <v>356</v>
      </c>
      <c r="E543" s="20" t="s">
        <v>199</v>
      </c>
      <c r="F543" s="20" t="s">
        <v>427</v>
      </c>
      <c r="G543" s="132">
        <v>0</v>
      </c>
      <c r="H543" s="42" t="s">
        <v>230</v>
      </c>
      <c r="I543" s="133">
        <v>18</v>
      </c>
      <c r="J543" s="43">
        <v>0</v>
      </c>
      <c r="K543" s="48" t="s">
        <v>241</v>
      </c>
      <c r="L543" s="48" t="s">
        <v>241</v>
      </c>
      <c r="M543" s="48" t="s">
        <v>241</v>
      </c>
      <c r="N543" s="48" t="s">
        <v>241</v>
      </c>
      <c r="O543" s="48" t="s">
        <v>241</v>
      </c>
      <c r="Q543" s="13" t="str">
        <f t="shared" si="46"/>
        <v>ND</v>
      </c>
      <c r="R543" s="13" t="str">
        <f t="shared" si="47"/>
        <v>ND</v>
      </c>
      <c r="S543" s="13" t="str">
        <f t="shared" si="48"/>
        <v>ND</v>
      </c>
      <c r="T543" s="13" t="str">
        <f t="shared" si="49"/>
        <v>ND</v>
      </c>
      <c r="U543" s="12" t="str">
        <f t="shared" si="50"/>
        <v>ND</v>
      </c>
    </row>
    <row r="544" spans="1:21" x14ac:dyDescent="0.2">
      <c r="A544" s="43" t="s">
        <v>228</v>
      </c>
      <c r="B544" s="19" t="s">
        <v>84</v>
      </c>
      <c r="C544" s="19" t="s">
        <v>124</v>
      </c>
      <c r="D544" s="43" t="s">
        <v>356</v>
      </c>
      <c r="E544" s="20" t="s">
        <v>199</v>
      </c>
      <c r="F544" s="20" t="s">
        <v>430</v>
      </c>
      <c r="G544" s="132">
        <v>0</v>
      </c>
      <c r="H544" s="42" t="s">
        <v>230</v>
      </c>
      <c r="I544" s="133">
        <v>12</v>
      </c>
      <c r="J544" s="43">
        <v>0</v>
      </c>
      <c r="K544" s="48" t="s">
        <v>241</v>
      </c>
      <c r="L544" s="48" t="s">
        <v>241</v>
      </c>
      <c r="M544" s="48" t="s">
        <v>241</v>
      </c>
      <c r="N544" s="48" t="s">
        <v>241</v>
      </c>
      <c r="O544" s="48" t="s">
        <v>241</v>
      </c>
      <c r="Q544" s="13" t="str">
        <f t="shared" si="46"/>
        <v>ND</v>
      </c>
      <c r="R544" s="13" t="str">
        <f t="shared" si="47"/>
        <v>ND</v>
      </c>
      <c r="S544" s="13" t="str">
        <f t="shared" si="48"/>
        <v>ND</v>
      </c>
      <c r="T544" s="13" t="str">
        <f t="shared" si="49"/>
        <v>ND</v>
      </c>
      <c r="U544" s="12" t="str">
        <f t="shared" si="50"/>
        <v>ND</v>
      </c>
    </row>
    <row r="545" spans="1:21" x14ac:dyDescent="0.2">
      <c r="A545" s="43" t="s">
        <v>228</v>
      </c>
      <c r="B545" s="19" t="s">
        <v>84</v>
      </c>
      <c r="C545" s="19" t="s">
        <v>124</v>
      </c>
      <c r="D545" s="43" t="s">
        <v>356</v>
      </c>
      <c r="E545" s="20" t="s">
        <v>199</v>
      </c>
      <c r="F545" s="20" t="s">
        <v>431</v>
      </c>
      <c r="G545" s="132">
        <v>0</v>
      </c>
      <c r="H545" s="42" t="s">
        <v>230</v>
      </c>
      <c r="I545" s="133">
        <v>6</v>
      </c>
      <c r="J545" s="43">
        <v>0</v>
      </c>
      <c r="K545" s="48" t="s">
        <v>241</v>
      </c>
      <c r="L545" s="48" t="s">
        <v>241</v>
      </c>
      <c r="M545" s="48" t="s">
        <v>241</v>
      </c>
      <c r="N545" s="48" t="s">
        <v>241</v>
      </c>
      <c r="O545" s="48" t="s">
        <v>241</v>
      </c>
      <c r="Q545" s="13" t="str">
        <f t="shared" si="46"/>
        <v>ND</v>
      </c>
      <c r="R545" s="13" t="str">
        <f t="shared" si="47"/>
        <v>ND</v>
      </c>
      <c r="S545" s="13" t="str">
        <f t="shared" si="48"/>
        <v>ND</v>
      </c>
      <c r="T545" s="13" t="str">
        <f t="shared" si="49"/>
        <v>ND</v>
      </c>
      <c r="U545" s="12" t="str">
        <f t="shared" si="50"/>
        <v>ND</v>
      </c>
    </row>
    <row r="546" spans="1:21" x14ac:dyDescent="0.2">
      <c r="A546" s="43" t="s">
        <v>228</v>
      </c>
      <c r="B546" s="19" t="s">
        <v>84</v>
      </c>
      <c r="C546" s="19" t="s">
        <v>125</v>
      </c>
      <c r="D546" s="43" t="s">
        <v>357</v>
      </c>
      <c r="E546" s="20" t="s">
        <v>199</v>
      </c>
      <c r="F546" s="20" t="s">
        <v>426</v>
      </c>
      <c r="G546" s="132">
        <v>0</v>
      </c>
      <c r="H546" s="42" t="s">
        <v>230</v>
      </c>
      <c r="I546" s="133">
        <v>21</v>
      </c>
      <c r="J546" s="43">
        <v>0</v>
      </c>
      <c r="K546" s="48" t="s">
        <v>241</v>
      </c>
      <c r="L546" s="48" t="s">
        <v>241</v>
      </c>
      <c r="M546" s="48" t="s">
        <v>241</v>
      </c>
      <c r="N546" s="48" t="s">
        <v>241</v>
      </c>
      <c r="O546" s="48" t="s">
        <v>241</v>
      </c>
      <c r="Q546" s="13" t="str">
        <f t="shared" si="46"/>
        <v>ND</v>
      </c>
      <c r="R546" s="13" t="str">
        <f t="shared" si="47"/>
        <v>ND</v>
      </c>
      <c r="S546" s="13" t="str">
        <f t="shared" si="48"/>
        <v>ND</v>
      </c>
      <c r="T546" s="13" t="str">
        <f t="shared" si="49"/>
        <v>ND</v>
      </c>
      <c r="U546" s="12" t="str">
        <f t="shared" si="50"/>
        <v>ND</v>
      </c>
    </row>
    <row r="547" spans="1:21" x14ac:dyDescent="0.2">
      <c r="A547" s="43" t="s">
        <v>228</v>
      </c>
      <c r="B547" s="19" t="s">
        <v>84</v>
      </c>
      <c r="C547" s="19" t="s">
        <v>125</v>
      </c>
      <c r="D547" s="43" t="s">
        <v>357</v>
      </c>
      <c r="E547" s="20" t="s">
        <v>199</v>
      </c>
      <c r="F547" s="20" t="s">
        <v>429</v>
      </c>
      <c r="G547" s="132">
        <v>0</v>
      </c>
      <c r="H547" s="42" t="s">
        <v>230</v>
      </c>
      <c r="I547" s="133">
        <v>17</v>
      </c>
      <c r="J547" s="43">
        <v>0</v>
      </c>
      <c r="K547" s="48" t="s">
        <v>241</v>
      </c>
      <c r="L547" s="48" t="s">
        <v>241</v>
      </c>
      <c r="M547" s="48" t="s">
        <v>241</v>
      </c>
      <c r="N547" s="48" t="s">
        <v>241</v>
      </c>
      <c r="O547" s="48" t="s">
        <v>241</v>
      </c>
      <c r="Q547" s="13" t="str">
        <f t="shared" si="46"/>
        <v>ND</v>
      </c>
      <c r="R547" s="13" t="str">
        <f t="shared" si="47"/>
        <v>ND</v>
      </c>
      <c r="S547" s="13" t="str">
        <f t="shared" si="48"/>
        <v>ND</v>
      </c>
      <c r="T547" s="13" t="str">
        <f t="shared" si="49"/>
        <v>ND</v>
      </c>
      <c r="U547" s="12" t="str">
        <f t="shared" si="50"/>
        <v>ND</v>
      </c>
    </row>
    <row r="548" spans="1:21" x14ac:dyDescent="0.2">
      <c r="A548" s="43" t="s">
        <v>228</v>
      </c>
      <c r="B548" s="19" t="s">
        <v>84</v>
      </c>
      <c r="C548" s="19" t="s">
        <v>125</v>
      </c>
      <c r="D548" s="43" t="s">
        <v>357</v>
      </c>
      <c r="E548" s="20" t="s">
        <v>199</v>
      </c>
      <c r="F548" s="20" t="s">
        <v>427</v>
      </c>
      <c r="G548" s="132">
        <v>1</v>
      </c>
      <c r="H548" s="42" t="s">
        <v>230</v>
      </c>
      <c r="I548" s="133">
        <v>19</v>
      </c>
      <c r="J548" s="43">
        <v>5.2631578947368425</v>
      </c>
      <c r="K548" s="48">
        <v>1.9</v>
      </c>
      <c r="L548" s="48">
        <v>1.9</v>
      </c>
      <c r="M548" s="48">
        <v>1.9</v>
      </c>
      <c r="N548" s="48">
        <v>1.9</v>
      </c>
      <c r="O548" s="48" t="s">
        <v>241</v>
      </c>
      <c r="Q548" s="13">
        <f t="shared" si="46"/>
        <v>1.9</v>
      </c>
      <c r="R548" s="13">
        <f t="shared" si="47"/>
        <v>1.9</v>
      </c>
      <c r="S548" s="13">
        <f t="shared" si="48"/>
        <v>1.9</v>
      </c>
      <c r="T548" s="13">
        <f t="shared" si="49"/>
        <v>1.9</v>
      </c>
      <c r="U548" s="12" t="str">
        <f t="shared" si="50"/>
        <v>ND</v>
      </c>
    </row>
    <row r="549" spans="1:21" x14ac:dyDescent="0.2">
      <c r="A549" s="43" t="s">
        <v>228</v>
      </c>
      <c r="B549" s="19" t="s">
        <v>84</v>
      </c>
      <c r="C549" s="19" t="s">
        <v>125</v>
      </c>
      <c r="D549" s="43" t="s">
        <v>357</v>
      </c>
      <c r="E549" s="20" t="s">
        <v>199</v>
      </c>
      <c r="F549" s="20" t="s">
        <v>430</v>
      </c>
      <c r="G549" s="132">
        <v>0</v>
      </c>
      <c r="H549" s="42" t="s">
        <v>230</v>
      </c>
      <c r="I549" s="133">
        <v>14</v>
      </c>
      <c r="J549" s="43">
        <v>0</v>
      </c>
      <c r="K549" s="48" t="s">
        <v>241</v>
      </c>
      <c r="L549" s="48" t="s">
        <v>241</v>
      </c>
      <c r="M549" s="48" t="s">
        <v>241</v>
      </c>
      <c r="N549" s="48" t="s">
        <v>241</v>
      </c>
      <c r="O549" s="48" t="s">
        <v>241</v>
      </c>
      <c r="Q549" s="13" t="str">
        <f t="shared" si="46"/>
        <v>ND</v>
      </c>
      <c r="R549" s="13" t="str">
        <f t="shared" si="47"/>
        <v>ND</v>
      </c>
      <c r="S549" s="13" t="str">
        <f t="shared" si="48"/>
        <v>ND</v>
      </c>
      <c r="T549" s="13" t="str">
        <f t="shared" si="49"/>
        <v>ND</v>
      </c>
      <c r="U549" s="12" t="str">
        <f t="shared" si="50"/>
        <v>ND</v>
      </c>
    </row>
    <row r="550" spans="1:21" x14ac:dyDescent="0.2">
      <c r="A550" s="43" t="s">
        <v>228</v>
      </c>
      <c r="B550" s="19" t="s">
        <v>84</v>
      </c>
      <c r="C550" s="19" t="s">
        <v>125</v>
      </c>
      <c r="D550" s="43" t="s">
        <v>357</v>
      </c>
      <c r="E550" s="20" t="s">
        <v>199</v>
      </c>
      <c r="F550" s="20" t="s">
        <v>431</v>
      </c>
      <c r="G550" s="132">
        <v>0</v>
      </c>
      <c r="H550" s="42" t="s">
        <v>230</v>
      </c>
      <c r="I550" s="133">
        <v>6</v>
      </c>
      <c r="J550" s="43">
        <v>0</v>
      </c>
      <c r="K550" s="48" t="s">
        <v>241</v>
      </c>
      <c r="L550" s="48" t="s">
        <v>241</v>
      </c>
      <c r="M550" s="48" t="s">
        <v>241</v>
      </c>
      <c r="N550" s="48" t="s">
        <v>241</v>
      </c>
      <c r="O550" s="48" t="s">
        <v>241</v>
      </c>
      <c r="Q550" s="13" t="str">
        <f t="shared" si="46"/>
        <v>ND</v>
      </c>
      <c r="R550" s="13" t="str">
        <f t="shared" si="47"/>
        <v>ND</v>
      </c>
      <c r="S550" s="13" t="str">
        <f t="shared" si="48"/>
        <v>ND</v>
      </c>
      <c r="T550" s="13" t="str">
        <f t="shared" si="49"/>
        <v>ND</v>
      </c>
      <c r="U550" s="12" t="str">
        <f t="shared" si="50"/>
        <v>ND</v>
      </c>
    </row>
    <row r="551" spans="1:21" x14ac:dyDescent="0.2">
      <c r="A551" s="43" t="s">
        <v>228</v>
      </c>
      <c r="B551" s="19" t="s">
        <v>84</v>
      </c>
      <c r="C551" s="19" t="s">
        <v>126</v>
      </c>
      <c r="D551" s="43" t="s">
        <v>358</v>
      </c>
      <c r="E551" s="20" t="s">
        <v>199</v>
      </c>
      <c r="F551" s="20" t="s">
        <v>426</v>
      </c>
      <c r="G551" s="132">
        <v>0</v>
      </c>
      <c r="H551" s="42" t="s">
        <v>230</v>
      </c>
      <c r="I551" s="133">
        <v>20</v>
      </c>
      <c r="J551" s="43">
        <v>0</v>
      </c>
      <c r="K551" s="48" t="s">
        <v>241</v>
      </c>
      <c r="L551" s="48" t="s">
        <v>241</v>
      </c>
      <c r="M551" s="48" t="s">
        <v>241</v>
      </c>
      <c r="N551" s="48" t="s">
        <v>241</v>
      </c>
      <c r="O551" s="48" t="s">
        <v>241</v>
      </c>
      <c r="Q551" s="13" t="str">
        <f t="shared" si="46"/>
        <v>ND</v>
      </c>
      <c r="R551" s="13" t="str">
        <f t="shared" si="47"/>
        <v>ND</v>
      </c>
      <c r="S551" s="13" t="str">
        <f t="shared" si="48"/>
        <v>ND</v>
      </c>
      <c r="T551" s="13" t="str">
        <f t="shared" si="49"/>
        <v>ND</v>
      </c>
      <c r="U551" s="12" t="str">
        <f t="shared" si="50"/>
        <v>ND</v>
      </c>
    </row>
    <row r="552" spans="1:21" x14ac:dyDescent="0.2">
      <c r="A552" s="43" t="s">
        <v>228</v>
      </c>
      <c r="B552" s="19" t="s">
        <v>84</v>
      </c>
      <c r="C552" s="19" t="s">
        <v>126</v>
      </c>
      <c r="D552" s="43" t="s">
        <v>358</v>
      </c>
      <c r="E552" s="20" t="s">
        <v>199</v>
      </c>
      <c r="F552" s="20" t="s">
        <v>429</v>
      </c>
      <c r="G552" s="132">
        <v>0</v>
      </c>
      <c r="H552" s="42" t="s">
        <v>230</v>
      </c>
      <c r="I552" s="133">
        <v>14</v>
      </c>
      <c r="J552" s="43">
        <v>0</v>
      </c>
      <c r="K552" s="48" t="s">
        <v>241</v>
      </c>
      <c r="L552" s="48" t="s">
        <v>241</v>
      </c>
      <c r="M552" s="48" t="s">
        <v>241</v>
      </c>
      <c r="N552" s="48" t="s">
        <v>241</v>
      </c>
      <c r="O552" s="48" t="s">
        <v>241</v>
      </c>
      <c r="Q552" s="13" t="str">
        <f t="shared" si="46"/>
        <v>ND</v>
      </c>
      <c r="R552" s="13" t="str">
        <f t="shared" si="47"/>
        <v>ND</v>
      </c>
      <c r="S552" s="13" t="str">
        <f t="shared" si="48"/>
        <v>ND</v>
      </c>
      <c r="T552" s="13" t="str">
        <f t="shared" si="49"/>
        <v>ND</v>
      </c>
      <c r="U552" s="12" t="str">
        <f t="shared" si="50"/>
        <v>ND</v>
      </c>
    </row>
    <row r="553" spans="1:21" x14ac:dyDescent="0.2">
      <c r="A553" s="43" t="s">
        <v>228</v>
      </c>
      <c r="B553" s="19" t="s">
        <v>84</v>
      </c>
      <c r="C553" s="19" t="s">
        <v>126</v>
      </c>
      <c r="D553" s="43" t="s">
        <v>358</v>
      </c>
      <c r="E553" s="20" t="s">
        <v>199</v>
      </c>
      <c r="F553" s="20" t="s">
        <v>427</v>
      </c>
      <c r="G553" s="132">
        <v>1</v>
      </c>
      <c r="H553" s="42" t="s">
        <v>230</v>
      </c>
      <c r="I553" s="133">
        <v>18</v>
      </c>
      <c r="J553" s="43">
        <v>5.5555555555555554</v>
      </c>
      <c r="K553" s="48">
        <v>3.6</v>
      </c>
      <c r="L553" s="48">
        <v>3.6</v>
      </c>
      <c r="M553" s="48">
        <v>3.6</v>
      </c>
      <c r="N553" s="48">
        <v>3.6</v>
      </c>
      <c r="O553" s="48" t="s">
        <v>241</v>
      </c>
      <c r="Q553" s="13">
        <f t="shared" si="46"/>
        <v>3.6</v>
      </c>
      <c r="R553" s="13">
        <f t="shared" si="47"/>
        <v>3.6</v>
      </c>
      <c r="S553" s="13">
        <f t="shared" si="48"/>
        <v>3.6</v>
      </c>
      <c r="T553" s="13">
        <f t="shared" si="49"/>
        <v>3.6</v>
      </c>
      <c r="U553" s="12" t="str">
        <f t="shared" si="50"/>
        <v>ND</v>
      </c>
    </row>
    <row r="554" spans="1:21" x14ac:dyDescent="0.2">
      <c r="A554" s="43" t="s">
        <v>228</v>
      </c>
      <c r="B554" s="19" t="s">
        <v>84</v>
      </c>
      <c r="C554" s="19" t="s">
        <v>126</v>
      </c>
      <c r="D554" s="43" t="s">
        <v>358</v>
      </c>
      <c r="E554" s="20" t="s">
        <v>199</v>
      </c>
      <c r="F554" s="20" t="s">
        <v>430</v>
      </c>
      <c r="G554" s="132">
        <v>0</v>
      </c>
      <c r="H554" s="42" t="s">
        <v>230</v>
      </c>
      <c r="I554" s="133">
        <v>12</v>
      </c>
      <c r="J554" s="43">
        <v>0</v>
      </c>
      <c r="K554" s="48" t="s">
        <v>241</v>
      </c>
      <c r="L554" s="48" t="s">
        <v>241</v>
      </c>
      <c r="M554" s="48" t="s">
        <v>241</v>
      </c>
      <c r="N554" s="48" t="s">
        <v>241</v>
      </c>
      <c r="O554" s="48" t="s">
        <v>241</v>
      </c>
      <c r="Q554" s="13" t="str">
        <f t="shared" si="46"/>
        <v>ND</v>
      </c>
      <c r="R554" s="13" t="str">
        <f t="shared" si="47"/>
        <v>ND</v>
      </c>
      <c r="S554" s="13" t="str">
        <f t="shared" si="48"/>
        <v>ND</v>
      </c>
      <c r="T554" s="13" t="str">
        <f t="shared" si="49"/>
        <v>ND</v>
      </c>
      <c r="U554" s="12" t="str">
        <f t="shared" si="50"/>
        <v>ND</v>
      </c>
    </row>
    <row r="555" spans="1:21" x14ac:dyDescent="0.2">
      <c r="A555" s="43" t="s">
        <v>228</v>
      </c>
      <c r="B555" s="19" t="s">
        <v>84</v>
      </c>
      <c r="C555" s="19" t="s">
        <v>126</v>
      </c>
      <c r="D555" s="43" t="s">
        <v>358</v>
      </c>
      <c r="E555" s="20" t="s">
        <v>199</v>
      </c>
      <c r="F555" s="20" t="s">
        <v>431</v>
      </c>
      <c r="G555" s="132">
        <v>0</v>
      </c>
      <c r="H555" s="42" t="s">
        <v>230</v>
      </c>
      <c r="I555" s="133">
        <v>6</v>
      </c>
      <c r="J555" s="43">
        <v>0</v>
      </c>
      <c r="K555" s="48" t="s">
        <v>241</v>
      </c>
      <c r="L555" s="48" t="s">
        <v>241</v>
      </c>
      <c r="M555" s="48" t="s">
        <v>241</v>
      </c>
      <c r="N555" s="48" t="s">
        <v>241</v>
      </c>
      <c r="O555" s="48" t="s">
        <v>241</v>
      </c>
      <c r="Q555" s="13" t="str">
        <f t="shared" si="46"/>
        <v>ND</v>
      </c>
      <c r="R555" s="13" t="str">
        <f t="shared" si="47"/>
        <v>ND</v>
      </c>
      <c r="S555" s="13" t="str">
        <f t="shared" si="48"/>
        <v>ND</v>
      </c>
      <c r="T555" s="13" t="str">
        <f t="shared" si="49"/>
        <v>ND</v>
      </c>
      <c r="U555" s="12" t="str">
        <f t="shared" si="50"/>
        <v>ND</v>
      </c>
    </row>
    <row r="556" spans="1:21" x14ac:dyDescent="0.2">
      <c r="A556" s="43" t="s">
        <v>228</v>
      </c>
      <c r="B556" s="19" t="s">
        <v>84</v>
      </c>
      <c r="C556" s="19" t="s">
        <v>127</v>
      </c>
      <c r="D556" s="43" t="s">
        <v>359</v>
      </c>
      <c r="E556" s="20" t="s">
        <v>199</v>
      </c>
      <c r="F556" s="20" t="s">
        <v>426</v>
      </c>
      <c r="G556" s="132">
        <v>0</v>
      </c>
      <c r="H556" s="42" t="s">
        <v>230</v>
      </c>
      <c r="I556" s="133">
        <v>20</v>
      </c>
      <c r="J556" s="43">
        <v>0</v>
      </c>
      <c r="K556" s="48" t="s">
        <v>241</v>
      </c>
      <c r="L556" s="48" t="s">
        <v>241</v>
      </c>
      <c r="M556" s="48" t="s">
        <v>241</v>
      </c>
      <c r="N556" s="48" t="s">
        <v>241</v>
      </c>
      <c r="O556" s="48" t="s">
        <v>241</v>
      </c>
      <c r="Q556" s="13" t="str">
        <f t="shared" si="46"/>
        <v>ND</v>
      </c>
      <c r="R556" s="13" t="str">
        <f t="shared" si="47"/>
        <v>ND</v>
      </c>
      <c r="S556" s="13" t="str">
        <f t="shared" si="48"/>
        <v>ND</v>
      </c>
      <c r="T556" s="13" t="str">
        <f t="shared" si="49"/>
        <v>ND</v>
      </c>
      <c r="U556" s="12" t="str">
        <f t="shared" si="50"/>
        <v>ND</v>
      </c>
    </row>
    <row r="557" spans="1:21" x14ac:dyDescent="0.2">
      <c r="A557" s="43" t="s">
        <v>228</v>
      </c>
      <c r="B557" s="19" t="s">
        <v>84</v>
      </c>
      <c r="C557" s="19" t="s">
        <v>127</v>
      </c>
      <c r="D557" s="43" t="s">
        <v>359</v>
      </c>
      <c r="E557" s="20" t="s">
        <v>199</v>
      </c>
      <c r="F557" s="20" t="s">
        <v>429</v>
      </c>
      <c r="G557" s="132">
        <v>0</v>
      </c>
      <c r="H557" s="42" t="s">
        <v>230</v>
      </c>
      <c r="I557" s="133">
        <v>14</v>
      </c>
      <c r="J557" s="43">
        <v>0</v>
      </c>
      <c r="K557" s="48" t="s">
        <v>241</v>
      </c>
      <c r="L557" s="48" t="s">
        <v>241</v>
      </c>
      <c r="M557" s="48" t="s">
        <v>241</v>
      </c>
      <c r="N557" s="48" t="s">
        <v>241</v>
      </c>
      <c r="O557" s="48" t="s">
        <v>241</v>
      </c>
      <c r="Q557" s="13" t="str">
        <f t="shared" si="46"/>
        <v>ND</v>
      </c>
      <c r="R557" s="13" t="str">
        <f t="shared" si="47"/>
        <v>ND</v>
      </c>
      <c r="S557" s="13" t="str">
        <f t="shared" si="48"/>
        <v>ND</v>
      </c>
      <c r="T557" s="13" t="str">
        <f t="shared" si="49"/>
        <v>ND</v>
      </c>
      <c r="U557" s="12" t="str">
        <f t="shared" si="50"/>
        <v>ND</v>
      </c>
    </row>
    <row r="558" spans="1:21" x14ac:dyDescent="0.2">
      <c r="A558" s="43" t="s">
        <v>228</v>
      </c>
      <c r="B558" s="19" t="s">
        <v>84</v>
      </c>
      <c r="C558" s="19" t="s">
        <v>127</v>
      </c>
      <c r="D558" s="43" t="s">
        <v>359</v>
      </c>
      <c r="E558" s="20" t="s">
        <v>199</v>
      </c>
      <c r="F558" s="20" t="s">
        <v>427</v>
      </c>
      <c r="G558" s="132">
        <v>1</v>
      </c>
      <c r="H558" s="42" t="s">
        <v>230</v>
      </c>
      <c r="I558" s="133">
        <v>18</v>
      </c>
      <c r="J558" s="43">
        <v>5.5555555555555554</v>
      </c>
      <c r="K558" s="48">
        <v>2.7</v>
      </c>
      <c r="L558" s="48">
        <v>2.7</v>
      </c>
      <c r="M558" s="48">
        <v>2.7</v>
      </c>
      <c r="N558" s="48">
        <v>2.7</v>
      </c>
      <c r="O558" s="48" t="s">
        <v>241</v>
      </c>
      <c r="Q558" s="13">
        <f t="shared" si="46"/>
        <v>2.7</v>
      </c>
      <c r="R558" s="13">
        <f t="shared" si="47"/>
        <v>2.7</v>
      </c>
      <c r="S558" s="13">
        <f t="shared" si="48"/>
        <v>2.7</v>
      </c>
      <c r="T558" s="13">
        <f t="shared" si="49"/>
        <v>2.7</v>
      </c>
      <c r="U558" s="12" t="str">
        <f t="shared" si="50"/>
        <v>ND</v>
      </c>
    </row>
    <row r="559" spans="1:21" x14ac:dyDescent="0.2">
      <c r="A559" s="43" t="s">
        <v>228</v>
      </c>
      <c r="B559" s="19" t="s">
        <v>84</v>
      </c>
      <c r="C559" s="19" t="s">
        <v>127</v>
      </c>
      <c r="D559" s="43" t="s">
        <v>359</v>
      </c>
      <c r="E559" s="20" t="s">
        <v>199</v>
      </c>
      <c r="F559" s="20" t="s">
        <v>430</v>
      </c>
      <c r="G559" s="132">
        <v>0</v>
      </c>
      <c r="H559" s="42" t="s">
        <v>230</v>
      </c>
      <c r="I559" s="133">
        <v>12</v>
      </c>
      <c r="J559" s="43">
        <v>0</v>
      </c>
      <c r="K559" s="48" t="s">
        <v>241</v>
      </c>
      <c r="L559" s="48" t="s">
        <v>241</v>
      </c>
      <c r="M559" s="48" t="s">
        <v>241</v>
      </c>
      <c r="N559" s="48" t="s">
        <v>241</v>
      </c>
      <c r="O559" s="48" t="s">
        <v>241</v>
      </c>
      <c r="Q559" s="13" t="str">
        <f t="shared" si="46"/>
        <v>ND</v>
      </c>
      <c r="R559" s="13" t="str">
        <f t="shared" si="47"/>
        <v>ND</v>
      </c>
      <c r="S559" s="13" t="str">
        <f t="shared" si="48"/>
        <v>ND</v>
      </c>
      <c r="T559" s="13" t="str">
        <f t="shared" si="49"/>
        <v>ND</v>
      </c>
      <c r="U559" s="12" t="str">
        <f t="shared" si="50"/>
        <v>ND</v>
      </c>
    </row>
    <row r="560" spans="1:21" x14ac:dyDescent="0.2">
      <c r="A560" s="43" t="s">
        <v>228</v>
      </c>
      <c r="B560" s="19" t="s">
        <v>84</v>
      </c>
      <c r="C560" s="19" t="s">
        <v>127</v>
      </c>
      <c r="D560" s="43" t="s">
        <v>359</v>
      </c>
      <c r="E560" s="20" t="s">
        <v>199</v>
      </c>
      <c r="F560" s="20" t="s">
        <v>431</v>
      </c>
      <c r="G560" s="132">
        <v>0</v>
      </c>
      <c r="H560" s="42" t="s">
        <v>230</v>
      </c>
      <c r="I560" s="133">
        <v>6</v>
      </c>
      <c r="J560" s="43">
        <v>0</v>
      </c>
      <c r="K560" s="48" t="s">
        <v>241</v>
      </c>
      <c r="L560" s="48" t="s">
        <v>241</v>
      </c>
      <c r="M560" s="48" t="s">
        <v>241</v>
      </c>
      <c r="N560" s="48" t="s">
        <v>241</v>
      </c>
      <c r="O560" s="48" t="s">
        <v>241</v>
      </c>
      <c r="Q560" s="13" t="str">
        <f t="shared" si="46"/>
        <v>ND</v>
      </c>
      <c r="R560" s="13" t="str">
        <f t="shared" si="47"/>
        <v>ND</v>
      </c>
      <c r="S560" s="13" t="str">
        <f t="shared" si="48"/>
        <v>ND</v>
      </c>
      <c r="T560" s="13" t="str">
        <f t="shared" si="49"/>
        <v>ND</v>
      </c>
      <c r="U560" s="12" t="str">
        <f t="shared" si="50"/>
        <v>ND</v>
      </c>
    </row>
    <row r="561" spans="1:21" x14ac:dyDescent="0.2">
      <c r="A561" s="43" t="s">
        <v>228</v>
      </c>
      <c r="B561" s="19" t="s">
        <v>84</v>
      </c>
      <c r="C561" s="19" t="s">
        <v>128</v>
      </c>
      <c r="D561" s="43" t="s">
        <v>360</v>
      </c>
      <c r="E561" s="20" t="s">
        <v>199</v>
      </c>
      <c r="F561" s="20" t="s">
        <v>426</v>
      </c>
      <c r="G561" s="132">
        <v>0</v>
      </c>
      <c r="H561" s="42" t="s">
        <v>230</v>
      </c>
      <c r="I561" s="133">
        <v>21</v>
      </c>
      <c r="J561" s="43">
        <v>0</v>
      </c>
      <c r="K561" s="48" t="s">
        <v>241</v>
      </c>
      <c r="L561" s="48" t="s">
        <v>241</v>
      </c>
      <c r="M561" s="48" t="s">
        <v>241</v>
      </c>
      <c r="N561" s="48" t="s">
        <v>241</v>
      </c>
      <c r="O561" s="48" t="s">
        <v>241</v>
      </c>
      <c r="Q561" s="13" t="str">
        <f t="shared" si="46"/>
        <v>ND</v>
      </c>
      <c r="R561" s="13" t="str">
        <f t="shared" si="47"/>
        <v>ND</v>
      </c>
      <c r="S561" s="13" t="str">
        <f t="shared" si="48"/>
        <v>ND</v>
      </c>
      <c r="T561" s="13" t="str">
        <f t="shared" si="49"/>
        <v>ND</v>
      </c>
      <c r="U561" s="12" t="str">
        <f t="shared" si="50"/>
        <v>ND</v>
      </c>
    </row>
    <row r="562" spans="1:21" x14ac:dyDescent="0.2">
      <c r="A562" s="43" t="s">
        <v>228</v>
      </c>
      <c r="B562" s="19" t="s">
        <v>84</v>
      </c>
      <c r="C562" s="19" t="s">
        <v>128</v>
      </c>
      <c r="D562" s="43" t="s">
        <v>360</v>
      </c>
      <c r="E562" s="20" t="s">
        <v>199</v>
      </c>
      <c r="F562" s="20" t="s">
        <v>429</v>
      </c>
      <c r="G562" s="132">
        <v>0</v>
      </c>
      <c r="H562" s="42" t="s">
        <v>230</v>
      </c>
      <c r="I562" s="133">
        <v>17</v>
      </c>
      <c r="J562" s="43">
        <v>0</v>
      </c>
      <c r="K562" s="48" t="s">
        <v>241</v>
      </c>
      <c r="L562" s="48" t="s">
        <v>241</v>
      </c>
      <c r="M562" s="48" t="s">
        <v>241</v>
      </c>
      <c r="N562" s="48" t="s">
        <v>241</v>
      </c>
      <c r="O562" s="48" t="s">
        <v>241</v>
      </c>
      <c r="Q562" s="13" t="str">
        <f t="shared" si="46"/>
        <v>ND</v>
      </c>
      <c r="R562" s="13" t="str">
        <f t="shared" si="47"/>
        <v>ND</v>
      </c>
      <c r="S562" s="13" t="str">
        <f t="shared" si="48"/>
        <v>ND</v>
      </c>
      <c r="T562" s="13" t="str">
        <f t="shared" si="49"/>
        <v>ND</v>
      </c>
      <c r="U562" s="12" t="str">
        <f t="shared" si="50"/>
        <v>ND</v>
      </c>
    </row>
    <row r="563" spans="1:21" x14ac:dyDescent="0.2">
      <c r="A563" s="43" t="s">
        <v>228</v>
      </c>
      <c r="B563" s="19" t="s">
        <v>84</v>
      </c>
      <c r="C563" s="19" t="s">
        <v>128</v>
      </c>
      <c r="D563" s="43" t="s">
        <v>360</v>
      </c>
      <c r="E563" s="20" t="s">
        <v>199</v>
      </c>
      <c r="F563" s="20" t="s">
        <v>427</v>
      </c>
      <c r="G563" s="132">
        <v>1</v>
      </c>
      <c r="H563" s="42" t="s">
        <v>230</v>
      </c>
      <c r="I563" s="133">
        <v>19</v>
      </c>
      <c r="J563" s="43">
        <v>5.2631578947368425</v>
      </c>
      <c r="K563" s="48">
        <v>5.3</v>
      </c>
      <c r="L563" s="48">
        <v>5.3</v>
      </c>
      <c r="M563" s="48">
        <v>5.3</v>
      </c>
      <c r="N563" s="48">
        <v>5.3</v>
      </c>
      <c r="O563" s="48" t="s">
        <v>241</v>
      </c>
      <c r="Q563" s="13">
        <f t="shared" si="46"/>
        <v>5.3</v>
      </c>
      <c r="R563" s="13">
        <f t="shared" si="47"/>
        <v>5.3</v>
      </c>
      <c r="S563" s="13">
        <f t="shared" si="48"/>
        <v>5.3</v>
      </c>
      <c r="T563" s="13">
        <f t="shared" si="49"/>
        <v>5.3</v>
      </c>
      <c r="U563" s="12" t="str">
        <f t="shared" si="50"/>
        <v>ND</v>
      </c>
    </row>
    <row r="564" spans="1:21" x14ac:dyDescent="0.2">
      <c r="A564" s="43" t="s">
        <v>228</v>
      </c>
      <c r="B564" s="19" t="s">
        <v>84</v>
      </c>
      <c r="C564" s="19" t="s">
        <v>128</v>
      </c>
      <c r="D564" s="43" t="s">
        <v>360</v>
      </c>
      <c r="E564" s="20" t="s">
        <v>199</v>
      </c>
      <c r="F564" s="20" t="s">
        <v>430</v>
      </c>
      <c r="G564" s="132">
        <v>0</v>
      </c>
      <c r="H564" s="42" t="s">
        <v>230</v>
      </c>
      <c r="I564" s="133">
        <v>14</v>
      </c>
      <c r="J564" s="43">
        <v>0</v>
      </c>
      <c r="K564" s="48" t="s">
        <v>241</v>
      </c>
      <c r="L564" s="48" t="s">
        <v>241</v>
      </c>
      <c r="M564" s="48" t="s">
        <v>241</v>
      </c>
      <c r="N564" s="48" t="s">
        <v>241</v>
      </c>
      <c r="O564" s="48" t="s">
        <v>241</v>
      </c>
      <c r="Q564" s="13" t="str">
        <f t="shared" si="46"/>
        <v>ND</v>
      </c>
      <c r="R564" s="13" t="str">
        <f t="shared" si="47"/>
        <v>ND</v>
      </c>
      <c r="S564" s="13" t="str">
        <f t="shared" si="48"/>
        <v>ND</v>
      </c>
      <c r="T564" s="13" t="str">
        <f t="shared" si="49"/>
        <v>ND</v>
      </c>
      <c r="U564" s="12" t="str">
        <f t="shared" si="50"/>
        <v>ND</v>
      </c>
    </row>
    <row r="565" spans="1:21" x14ac:dyDescent="0.2">
      <c r="A565" s="43" t="s">
        <v>228</v>
      </c>
      <c r="B565" s="19" t="s">
        <v>84</v>
      </c>
      <c r="C565" s="19" t="s">
        <v>128</v>
      </c>
      <c r="D565" s="43" t="s">
        <v>360</v>
      </c>
      <c r="E565" s="20" t="s">
        <v>199</v>
      </c>
      <c r="F565" s="20" t="s">
        <v>431</v>
      </c>
      <c r="G565" s="132">
        <v>0</v>
      </c>
      <c r="H565" s="42" t="s">
        <v>230</v>
      </c>
      <c r="I565" s="133">
        <v>6</v>
      </c>
      <c r="J565" s="43">
        <v>0</v>
      </c>
      <c r="K565" s="48" t="s">
        <v>241</v>
      </c>
      <c r="L565" s="48" t="s">
        <v>241</v>
      </c>
      <c r="M565" s="48" t="s">
        <v>241</v>
      </c>
      <c r="N565" s="48" t="s">
        <v>241</v>
      </c>
      <c r="O565" s="48" t="s">
        <v>241</v>
      </c>
      <c r="Q565" s="13" t="str">
        <f t="shared" si="46"/>
        <v>ND</v>
      </c>
      <c r="R565" s="13" t="str">
        <f t="shared" si="47"/>
        <v>ND</v>
      </c>
      <c r="S565" s="13" t="str">
        <f t="shared" si="48"/>
        <v>ND</v>
      </c>
      <c r="T565" s="13" t="str">
        <f t="shared" si="49"/>
        <v>ND</v>
      </c>
      <c r="U565" s="12" t="str">
        <f t="shared" si="50"/>
        <v>ND</v>
      </c>
    </row>
    <row r="566" spans="1:21" x14ac:dyDescent="0.2">
      <c r="A566" s="43" t="s">
        <v>228</v>
      </c>
      <c r="B566" s="19" t="s">
        <v>84</v>
      </c>
      <c r="C566" s="19" t="s">
        <v>129</v>
      </c>
      <c r="D566" s="43" t="s">
        <v>361</v>
      </c>
      <c r="E566" s="20" t="s">
        <v>199</v>
      </c>
      <c r="F566" s="20" t="s">
        <v>426</v>
      </c>
      <c r="G566" s="132">
        <v>0</v>
      </c>
      <c r="H566" s="42" t="s">
        <v>230</v>
      </c>
      <c r="I566" s="133">
        <v>20</v>
      </c>
      <c r="J566" s="43">
        <v>0</v>
      </c>
      <c r="K566" s="48" t="s">
        <v>241</v>
      </c>
      <c r="L566" s="48" t="s">
        <v>241</v>
      </c>
      <c r="M566" s="48" t="s">
        <v>241</v>
      </c>
      <c r="N566" s="48" t="s">
        <v>241</v>
      </c>
      <c r="O566" s="48" t="s">
        <v>241</v>
      </c>
      <c r="Q566" s="13" t="str">
        <f t="shared" si="46"/>
        <v>ND</v>
      </c>
      <c r="R566" s="13" t="str">
        <f t="shared" si="47"/>
        <v>ND</v>
      </c>
      <c r="S566" s="13" t="str">
        <f t="shared" si="48"/>
        <v>ND</v>
      </c>
      <c r="T566" s="13" t="str">
        <f t="shared" si="49"/>
        <v>ND</v>
      </c>
      <c r="U566" s="12" t="str">
        <f t="shared" si="50"/>
        <v>ND</v>
      </c>
    </row>
    <row r="567" spans="1:21" x14ac:dyDescent="0.2">
      <c r="A567" s="43" t="s">
        <v>228</v>
      </c>
      <c r="B567" s="19" t="s">
        <v>84</v>
      </c>
      <c r="C567" s="19" t="s">
        <v>129</v>
      </c>
      <c r="D567" s="43" t="s">
        <v>361</v>
      </c>
      <c r="E567" s="20" t="s">
        <v>199</v>
      </c>
      <c r="F567" s="20" t="s">
        <v>429</v>
      </c>
      <c r="G567" s="132">
        <v>0</v>
      </c>
      <c r="H567" s="42" t="s">
        <v>230</v>
      </c>
      <c r="I567" s="133">
        <v>14</v>
      </c>
      <c r="J567" s="43">
        <v>0</v>
      </c>
      <c r="K567" s="48" t="s">
        <v>241</v>
      </c>
      <c r="L567" s="48" t="s">
        <v>241</v>
      </c>
      <c r="M567" s="48" t="s">
        <v>241</v>
      </c>
      <c r="N567" s="48" t="s">
        <v>241</v>
      </c>
      <c r="O567" s="48" t="s">
        <v>241</v>
      </c>
      <c r="Q567" s="13" t="str">
        <f t="shared" si="46"/>
        <v>ND</v>
      </c>
      <c r="R567" s="13" t="str">
        <f t="shared" si="47"/>
        <v>ND</v>
      </c>
      <c r="S567" s="13" t="str">
        <f t="shared" si="48"/>
        <v>ND</v>
      </c>
      <c r="T567" s="13" t="str">
        <f t="shared" si="49"/>
        <v>ND</v>
      </c>
      <c r="U567" s="12" t="str">
        <f t="shared" si="50"/>
        <v>ND</v>
      </c>
    </row>
    <row r="568" spans="1:21" x14ac:dyDescent="0.2">
      <c r="A568" s="43" t="s">
        <v>228</v>
      </c>
      <c r="B568" s="19" t="s">
        <v>84</v>
      </c>
      <c r="C568" s="19" t="s">
        <v>129</v>
      </c>
      <c r="D568" s="43" t="s">
        <v>361</v>
      </c>
      <c r="E568" s="20" t="s">
        <v>199</v>
      </c>
      <c r="F568" s="20" t="s">
        <v>427</v>
      </c>
      <c r="G568" s="132">
        <v>1</v>
      </c>
      <c r="H568" s="42" t="s">
        <v>230</v>
      </c>
      <c r="I568" s="133">
        <v>18</v>
      </c>
      <c r="J568" s="43">
        <v>5.5555555555555554</v>
      </c>
      <c r="K568" s="48">
        <v>2.1</v>
      </c>
      <c r="L568" s="48">
        <v>2.1</v>
      </c>
      <c r="M568" s="48">
        <v>2.1</v>
      </c>
      <c r="N568" s="48">
        <v>2.1</v>
      </c>
      <c r="O568" s="48" t="s">
        <v>241</v>
      </c>
      <c r="Q568" s="13">
        <f t="shared" si="46"/>
        <v>2.1</v>
      </c>
      <c r="R568" s="13">
        <f t="shared" si="47"/>
        <v>2.1</v>
      </c>
      <c r="S568" s="13">
        <f t="shared" si="48"/>
        <v>2.1</v>
      </c>
      <c r="T568" s="13">
        <f t="shared" si="49"/>
        <v>2.1</v>
      </c>
      <c r="U568" s="12" t="str">
        <f t="shared" si="50"/>
        <v>ND</v>
      </c>
    </row>
    <row r="569" spans="1:21" x14ac:dyDescent="0.2">
      <c r="A569" s="43" t="s">
        <v>228</v>
      </c>
      <c r="B569" s="19" t="s">
        <v>84</v>
      </c>
      <c r="C569" s="19" t="s">
        <v>129</v>
      </c>
      <c r="D569" s="43" t="s">
        <v>361</v>
      </c>
      <c r="E569" s="20" t="s">
        <v>199</v>
      </c>
      <c r="F569" s="20" t="s">
        <v>430</v>
      </c>
      <c r="G569" s="132">
        <v>0</v>
      </c>
      <c r="H569" s="42" t="s">
        <v>230</v>
      </c>
      <c r="I569" s="133">
        <v>12</v>
      </c>
      <c r="J569" s="43">
        <v>0</v>
      </c>
      <c r="K569" s="48" t="s">
        <v>241</v>
      </c>
      <c r="L569" s="48" t="s">
        <v>241</v>
      </c>
      <c r="M569" s="48" t="s">
        <v>241</v>
      </c>
      <c r="N569" s="48" t="s">
        <v>241</v>
      </c>
      <c r="O569" s="48" t="s">
        <v>241</v>
      </c>
      <c r="Q569" s="13" t="str">
        <f t="shared" si="46"/>
        <v>ND</v>
      </c>
      <c r="R569" s="13" t="str">
        <f t="shared" si="47"/>
        <v>ND</v>
      </c>
      <c r="S569" s="13" t="str">
        <f t="shared" si="48"/>
        <v>ND</v>
      </c>
      <c r="T569" s="13" t="str">
        <f t="shared" si="49"/>
        <v>ND</v>
      </c>
      <c r="U569" s="12" t="str">
        <f t="shared" si="50"/>
        <v>ND</v>
      </c>
    </row>
    <row r="570" spans="1:21" x14ac:dyDescent="0.2">
      <c r="A570" s="43" t="s">
        <v>228</v>
      </c>
      <c r="B570" s="19" t="s">
        <v>84</v>
      </c>
      <c r="C570" s="19" t="s">
        <v>129</v>
      </c>
      <c r="D570" s="43" t="s">
        <v>361</v>
      </c>
      <c r="E570" s="20" t="s">
        <v>199</v>
      </c>
      <c r="F570" s="20" t="s">
        <v>431</v>
      </c>
      <c r="G570" s="132">
        <v>0</v>
      </c>
      <c r="H570" s="42" t="s">
        <v>230</v>
      </c>
      <c r="I570" s="133">
        <v>6</v>
      </c>
      <c r="J570" s="43">
        <v>0</v>
      </c>
      <c r="K570" s="48" t="s">
        <v>241</v>
      </c>
      <c r="L570" s="48" t="s">
        <v>241</v>
      </c>
      <c r="M570" s="48" t="s">
        <v>241</v>
      </c>
      <c r="N570" s="48" t="s">
        <v>241</v>
      </c>
      <c r="O570" s="48" t="s">
        <v>241</v>
      </c>
      <c r="Q570" s="13" t="str">
        <f t="shared" si="46"/>
        <v>ND</v>
      </c>
      <c r="R570" s="13" t="str">
        <f t="shared" si="47"/>
        <v>ND</v>
      </c>
      <c r="S570" s="13" t="str">
        <f t="shared" si="48"/>
        <v>ND</v>
      </c>
      <c r="T570" s="13" t="str">
        <f t="shared" si="49"/>
        <v>ND</v>
      </c>
      <c r="U570" s="12" t="str">
        <f t="shared" si="50"/>
        <v>ND</v>
      </c>
    </row>
    <row r="571" spans="1:21" x14ac:dyDescent="0.2">
      <c r="A571" s="43" t="s">
        <v>228</v>
      </c>
      <c r="B571" s="19" t="s">
        <v>84</v>
      </c>
      <c r="C571" s="19" t="s">
        <v>130</v>
      </c>
      <c r="D571" s="43" t="s">
        <v>362</v>
      </c>
      <c r="E571" s="20" t="s">
        <v>199</v>
      </c>
      <c r="F571" s="20" t="s">
        <v>426</v>
      </c>
      <c r="G571" s="132">
        <v>0</v>
      </c>
      <c r="H571" s="42" t="s">
        <v>230</v>
      </c>
      <c r="I571" s="133">
        <v>21</v>
      </c>
      <c r="J571" s="43">
        <v>0</v>
      </c>
      <c r="K571" s="48" t="s">
        <v>241</v>
      </c>
      <c r="L571" s="48" t="s">
        <v>241</v>
      </c>
      <c r="M571" s="48" t="s">
        <v>241</v>
      </c>
      <c r="N571" s="48" t="s">
        <v>241</v>
      </c>
      <c r="O571" s="48" t="s">
        <v>241</v>
      </c>
      <c r="Q571" s="13" t="str">
        <f t="shared" si="46"/>
        <v>ND</v>
      </c>
      <c r="R571" s="13" t="str">
        <f t="shared" si="47"/>
        <v>ND</v>
      </c>
      <c r="S571" s="13" t="str">
        <f t="shared" si="48"/>
        <v>ND</v>
      </c>
      <c r="T571" s="13" t="str">
        <f t="shared" si="49"/>
        <v>ND</v>
      </c>
      <c r="U571" s="12" t="str">
        <f t="shared" si="50"/>
        <v>ND</v>
      </c>
    </row>
    <row r="572" spans="1:21" x14ac:dyDescent="0.2">
      <c r="A572" s="43" t="s">
        <v>228</v>
      </c>
      <c r="B572" s="19" t="s">
        <v>84</v>
      </c>
      <c r="C572" s="19" t="s">
        <v>130</v>
      </c>
      <c r="D572" s="43" t="s">
        <v>362</v>
      </c>
      <c r="E572" s="20" t="s">
        <v>199</v>
      </c>
      <c r="F572" s="20" t="s">
        <v>429</v>
      </c>
      <c r="G572" s="132">
        <v>0</v>
      </c>
      <c r="H572" s="42" t="s">
        <v>230</v>
      </c>
      <c r="I572" s="133">
        <v>17</v>
      </c>
      <c r="J572" s="43">
        <v>0</v>
      </c>
      <c r="K572" s="48" t="s">
        <v>241</v>
      </c>
      <c r="L572" s="48" t="s">
        <v>241</v>
      </c>
      <c r="M572" s="48" t="s">
        <v>241</v>
      </c>
      <c r="N572" s="48" t="s">
        <v>241</v>
      </c>
      <c r="O572" s="48" t="s">
        <v>241</v>
      </c>
      <c r="Q572" s="13" t="str">
        <f t="shared" si="46"/>
        <v>ND</v>
      </c>
      <c r="R572" s="13" t="str">
        <f t="shared" si="47"/>
        <v>ND</v>
      </c>
      <c r="S572" s="13" t="str">
        <f t="shared" si="48"/>
        <v>ND</v>
      </c>
      <c r="T572" s="13" t="str">
        <f t="shared" si="49"/>
        <v>ND</v>
      </c>
      <c r="U572" s="12" t="str">
        <f t="shared" si="50"/>
        <v>ND</v>
      </c>
    </row>
    <row r="573" spans="1:21" x14ac:dyDescent="0.2">
      <c r="A573" s="43" t="s">
        <v>228</v>
      </c>
      <c r="B573" s="19" t="s">
        <v>84</v>
      </c>
      <c r="C573" s="19" t="s">
        <v>130</v>
      </c>
      <c r="D573" s="43" t="s">
        <v>362</v>
      </c>
      <c r="E573" s="20" t="s">
        <v>199</v>
      </c>
      <c r="F573" s="20" t="s">
        <v>427</v>
      </c>
      <c r="G573" s="132">
        <v>1</v>
      </c>
      <c r="H573" s="42" t="s">
        <v>230</v>
      </c>
      <c r="I573" s="133">
        <v>19</v>
      </c>
      <c r="J573" s="43">
        <v>5.2631578947368425</v>
      </c>
      <c r="K573" s="48">
        <v>4.2</v>
      </c>
      <c r="L573" s="48">
        <v>4.2</v>
      </c>
      <c r="M573" s="48">
        <v>4.2</v>
      </c>
      <c r="N573" s="48">
        <v>4.2</v>
      </c>
      <c r="O573" s="48" t="s">
        <v>241</v>
      </c>
      <c r="Q573" s="13">
        <f t="shared" si="46"/>
        <v>4.2</v>
      </c>
      <c r="R573" s="13">
        <f t="shared" si="47"/>
        <v>4.2</v>
      </c>
      <c r="S573" s="13">
        <f t="shared" si="48"/>
        <v>4.2</v>
      </c>
      <c r="T573" s="13">
        <f t="shared" si="49"/>
        <v>4.2</v>
      </c>
      <c r="U573" s="12" t="str">
        <f t="shared" si="50"/>
        <v>ND</v>
      </c>
    </row>
    <row r="574" spans="1:21" x14ac:dyDescent="0.2">
      <c r="A574" s="43" t="s">
        <v>228</v>
      </c>
      <c r="B574" s="19" t="s">
        <v>84</v>
      </c>
      <c r="C574" s="19" t="s">
        <v>130</v>
      </c>
      <c r="D574" s="43" t="s">
        <v>362</v>
      </c>
      <c r="E574" s="20" t="s">
        <v>199</v>
      </c>
      <c r="F574" s="20" t="s">
        <v>430</v>
      </c>
      <c r="G574" s="132">
        <v>0</v>
      </c>
      <c r="H574" s="42" t="s">
        <v>230</v>
      </c>
      <c r="I574" s="133">
        <v>14</v>
      </c>
      <c r="J574" s="43">
        <v>0</v>
      </c>
      <c r="K574" s="48" t="s">
        <v>241</v>
      </c>
      <c r="L574" s="48" t="s">
        <v>241</v>
      </c>
      <c r="M574" s="48" t="s">
        <v>241</v>
      </c>
      <c r="N574" s="48" t="s">
        <v>241</v>
      </c>
      <c r="O574" s="48" t="s">
        <v>241</v>
      </c>
      <c r="Q574" s="13" t="str">
        <f t="shared" si="46"/>
        <v>ND</v>
      </c>
      <c r="R574" s="13" t="str">
        <f t="shared" si="47"/>
        <v>ND</v>
      </c>
      <c r="S574" s="13" t="str">
        <f t="shared" si="48"/>
        <v>ND</v>
      </c>
      <c r="T574" s="13" t="str">
        <f t="shared" si="49"/>
        <v>ND</v>
      </c>
      <c r="U574" s="12" t="str">
        <f t="shared" si="50"/>
        <v>ND</v>
      </c>
    </row>
    <row r="575" spans="1:21" x14ac:dyDescent="0.2">
      <c r="A575" s="43" t="s">
        <v>228</v>
      </c>
      <c r="B575" s="19" t="s">
        <v>84</v>
      </c>
      <c r="C575" s="19" t="s">
        <v>130</v>
      </c>
      <c r="D575" s="43" t="s">
        <v>362</v>
      </c>
      <c r="E575" s="20" t="s">
        <v>199</v>
      </c>
      <c r="F575" s="20" t="s">
        <v>431</v>
      </c>
      <c r="G575" s="132">
        <v>0</v>
      </c>
      <c r="H575" s="42" t="s">
        <v>230</v>
      </c>
      <c r="I575" s="133">
        <v>6</v>
      </c>
      <c r="J575" s="43">
        <v>0</v>
      </c>
      <c r="K575" s="48" t="s">
        <v>241</v>
      </c>
      <c r="L575" s="48" t="s">
        <v>241</v>
      </c>
      <c r="M575" s="48" t="s">
        <v>241</v>
      </c>
      <c r="N575" s="48" t="s">
        <v>241</v>
      </c>
      <c r="O575" s="48" t="s">
        <v>241</v>
      </c>
      <c r="Q575" s="13" t="str">
        <f t="shared" si="46"/>
        <v>ND</v>
      </c>
      <c r="R575" s="13" t="str">
        <f t="shared" si="47"/>
        <v>ND</v>
      </c>
      <c r="S575" s="13" t="str">
        <f t="shared" si="48"/>
        <v>ND</v>
      </c>
      <c r="T575" s="13" t="str">
        <f t="shared" si="49"/>
        <v>ND</v>
      </c>
      <c r="U575" s="12" t="str">
        <f t="shared" si="50"/>
        <v>ND</v>
      </c>
    </row>
    <row r="576" spans="1:21" x14ac:dyDescent="0.2">
      <c r="A576" s="43" t="s">
        <v>228</v>
      </c>
      <c r="B576" s="19" t="s">
        <v>84</v>
      </c>
      <c r="C576" s="19" t="s">
        <v>131</v>
      </c>
      <c r="D576" s="43" t="s">
        <v>363</v>
      </c>
      <c r="E576" s="20" t="s">
        <v>199</v>
      </c>
      <c r="F576" s="20" t="s">
        <v>426</v>
      </c>
      <c r="G576" s="132">
        <v>0</v>
      </c>
      <c r="H576" s="42" t="s">
        <v>230</v>
      </c>
      <c r="I576" s="133">
        <v>20</v>
      </c>
      <c r="J576" s="43">
        <v>0</v>
      </c>
      <c r="K576" s="48" t="s">
        <v>241</v>
      </c>
      <c r="L576" s="48" t="s">
        <v>241</v>
      </c>
      <c r="M576" s="48" t="s">
        <v>241</v>
      </c>
      <c r="N576" s="48" t="s">
        <v>241</v>
      </c>
      <c r="O576" s="48" t="s">
        <v>241</v>
      </c>
      <c r="Q576" s="13" t="str">
        <f t="shared" si="46"/>
        <v>ND</v>
      </c>
      <c r="R576" s="13" t="str">
        <f t="shared" si="47"/>
        <v>ND</v>
      </c>
      <c r="S576" s="13" t="str">
        <f t="shared" si="48"/>
        <v>ND</v>
      </c>
      <c r="T576" s="13" t="str">
        <f t="shared" si="49"/>
        <v>ND</v>
      </c>
      <c r="U576" s="12" t="str">
        <f t="shared" si="50"/>
        <v>ND</v>
      </c>
    </row>
    <row r="577" spans="1:21" x14ac:dyDescent="0.2">
      <c r="A577" s="43" t="s">
        <v>228</v>
      </c>
      <c r="B577" s="19" t="s">
        <v>84</v>
      </c>
      <c r="C577" s="19" t="s">
        <v>131</v>
      </c>
      <c r="D577" s="43" t="s">
        <v>363</v>
      </c>
      <c r="E577" s="20" t="s">
        <v>199</v>
      </c>
      <c r="F577" s="20" t="s">
        <v>429</v>
      </c>
      <c r="G577" s="132">
        <v>0</v>
      </c>
      <c r="H577" s="42" t="s">
        <v>230</v>
      </c>
      <c r="I577" s="133">
        <v>14</v>
      </c>
      <c r="J577" s="43">
        <v>0</v>
      </c>
      <c r="K577" s="48" t="s">
        <v>241</v>
      </c>
      <c r="L577" s="48" t="s">
        <v>241</v>
      </c>
      <c r="M577" s="48" t="s">
        <v>241</v>
      </c>
      <c r="N577" s="48" t="s">
        <v>241</v>
      </c>
      <c r="O577" s="48" t="s">
        <v>241</v>
      </c>
      <c r="Q577" s="13" t="str">
        <f t="shared" si="46"/>
        <v>ND</v>
      </c>
      <c r="R577" s="13" t="str">
        <f t="shared" si="47"/>
        <v>ND</v>
      </c>
      <c r="S577" s="13" t="str">
        <f t="shared" si="48"/>
        <v>ND</v>
      </c>
      <c r="T577" s="13" t="str">
        <f t="shared" si="49"/>
        <v>ND</v>
      </c>
      <c r="U577" s="12" t="str">
        <f t="shared" si="50"/>
        <v>ND</v>
      </c>
    </row>
    <row r="578" spans="1:21" x14ac:dyDescent="0.2">
      <c r="A578" s="43" t="s">
        <v>228</v>
      </c>
      <c r="B578" s="19" t="s">
        <v>84</v>
      </c>
      <c r="C578" s="19" t="s">
        <v>131</v>
      </c>
      <c r="D578" s="43" t="s">
        <v>363</v>
      </c>
      <c r="E578" s="20" t="s">
        <v>199</v>
      </c>
      <c r="F578" s="20" t="s">
        <v>427</v>
      </c>
      <c r="G578" s="132">
        <v>0</v>
      </c>
      <c r="H578" s="42" t="s">
        <v>230</v>
      </c>
      <c r="I578" s="133">
        <v>18</v>
      </c>
      <c r="J578" s="43">
        <v>0</v>
      </c>
      <c r="K578" s="48" t="s">
        <v>241</v>
      </c>
      <c r="L578" s="48" t="s">
        <v>241</v>
      </c>
      <c r="M578" s="48" t="s">
        <v>241</v>
      </c>
      <c r="N578" s="48" t="s">
        <v>241</v>
      </c>
      <c r="O578" s="48" t="s">
        <v>241</v>
      </c>
      <c r="Q578" s="13" t="str">
        <f t="shared" si="46"/>
        <v>ND</v>
      </c>
      <c r="R578" s="13" t="str">
        <f t="shared" si="47"/>
        <v>ND</v>
      </c>
      <c r="S578" s="13" t="str">
        <f t="shared" si="48"/>
        <v>ND</v>
      </c>
      <c r="T578" s="13" t="str">
        <f t="shared" si="49"/>
        <v>ND</v>
      </c>
      <c r="U578" s="12" t="str">
        <f t="shared" si="50"/>
        <v>ND</v>
      </c>
    </row>
    <row r="579" spans="1:21" x14ac:dyDescent="0.2">
      <c r="A579" s="43" t="s">
        <v>228</v>
      </c>
      <c r="B579" s="19" t="s">
        <v>84</v>
      </c>
      <c r="C579" s="19" t="s">
        <v>131</v>
      </c>
      <c r="D579" s="43" t="s">
        <v>363</v>
      </c>
      <c r="E579" s="20" t="s">
        <v>199</v>
      </c>
      <c r="F579" s="20" t="s">
        <v>430</v>
      </c>
      <c r="G579" s="132">
        <v>0</v>
      </c>
      <c r="H579" s="42" t="s">
        <v>230</v>
      </c>
      <c r="I579" s="133">
        <v>12</v>
      </c>
      <c r="J579" s="43">
        <v>0</v>
      </c>
      <c r="K579" s="48" t="s">
        <v>241</v>
      </c>
      <c r="L579" s="48" t="s">
        <v>241</v>
      </c>
      <c r="M579" s="48" t="s">
        <v>241</v>
      </c>
      <c r="N579" s="48" t="s">
        <v>241</v>
      </c>
      <c r="O579" s="48" t="s">
        <v>241</v>
      </c>
      <c r="Q579" s="13" t="str">
        <f t="shared" si="46"/>
        <v>ND</v>
      </c>
      <c r="R579" s="13" t="str">
        <f t="shared" si="47"/>
        <v>ND</v>
      </c>
      <c r="S579" s="13" t="str">
        <f t="shared" si="48"/>
        <v>ND</v>
      </c>
      <c r="T579" s="13" t="str">
        <f t="shared" si="49"/>
        <v>ND</v>
      </c>
      <c r="U579" s="12" t="str">
        <f t="shared" si="50"/>
        <v>ND</v>
      </c>
    </row>
    <row r="580" spans="1:21" x14ac:dyDescent="0.2">
      <c r="A580" s="43" t="s">
        <v>228</v>
      </c>
      <c r="B580" s="19" t="s">
        <v>84</v>
      </c>
      <c r="C580" s="19" t="s">
        <v>131</v>
      </c>
      <c r="D580" s="43" t="s">
        <v>363</v>
      </c>
      <c r="E580" s="20" t="s">
        <v>199</v>
      </c>
      <c r="F580" s="20" t="s">
        <v>431</v>
      </c>
      <c r="G580" s="132">
        <v>0</v>
      </c>
      <c r="H580" s="42" t="s">
        <v>230</v>
      </c>
      <c r="I580" s="133">
        <v>6</v>
      </c>
      <c r="J580" s="43">
        <v>0</v>
      </c>
      <c r="K580" s="48" t="s">
        <v>241</v>
      </c>
      <c r="L580" s="48" t="s">
        <v>241</v>
      </c>
      <c r="M580" s="48" t="s">
        <v>241</v>
      </c>
      <c r="N580" s="48" t="s">
        <v>241</v>
      </c>
      <c r="O580" s="48" t="s">
        <v>241</v>
      </c>
      <c r="Q580" s="13" t="str">
        <f t="shared" si="46"/>
        <v>ND</v>
      </c>
      <c r="R580" s="13" t="str">
        <f t="shared" si="47"/>
        <v>ND</v>
      </c>
      <c r="S580" s="13" t="str">
        <f t="shared" si="48"/>
        <v>ND</v>
      </c>
      <c r="T580" s="13" t="str">
        <f t="shared" si="49"/>
        <v>ND</v>
      </c>
      <c r="U580" s="12" t="str">
        <f t="shared" si="50"/>
        <v>ND</v>
      </c>
    </row>
    <row r="581" spans="1:21" x14ac:dyDescent="0.2">
      <c r="A581" s="43" t="s">
        <v>228</v>
      </c>
      <c r="B581" s="19" t="s">
        <v>84</v>
      </c>
      <c r="C581" s="19" t="s">
        <v>132</v>
      </c>
      <c r="D581" s="43" t="s">
        <v>364</v>
      </c>
      <c r="E581" s="20" t="s">
        <v>199</v>
      </c>
      <c r="F581" s="20" t="s">
        <v>426</v>
      </c>
      <c r="G581" s="132">
        <v>0</v>
      </c>
      <c r="H581" s="42" t="s">
        <v>230</v>
      </c>
      <c r="I581" s="133">
        <v>20</v>
      </c>
      <c r="J581" s="43">
        <v>0</v>
      </c>
      <c r="K581" s="48" t="s">
        <v>241</v>
      </c>
      <c r="L581" s="48" t="s">
        <v>241</v>
      </c>
      <c r="M581" s="48" t="s">
        <v>241</v>
      </c>
      <c r="N581" s="48" t="s">
        <v>241</v>
      </c>
      <c r="O581" s="48" t="s">
        <v>241</v>
      </c>
      <c r="Q581" s="13" t="str">
        <f t="shared" si="46"/>
        <v>ND</v>
      </c>
      <c r="R581" s="13" t="str">
        <f t="shared" si="47"/>
        <v>ND</v>
      </c>
      <c r="S581" s="13" t="str">
        <f t="shared" si="48"/>
        <v>ND</v>
      </c>
      <c r="T581" s="13" t="str">
        <f t="shared" si="49"/>
        <v>ND</v>
      </c>
      <c r="U581" s="12" t="str">
        <f t="shared" si="50"/>
        <v>ND</v>
      </c>
    </row>
    <row r="582" spans="1:21" x14ac:dyDescent="0.2">
      <c r="A582" s="43" t="s">
        <v>228</v>
      </c>
      <c r="B582" s="19" t="s">
        <v>84</v>
      </c>
      <c r="C582" s="19" t="s">
        <v>132</v>
      </c>
      <c r="D582" s="43" t="s">
        <v>364</v>
      </c>
      <c r="E582" s="20" t="s">
        <v>199</v>
      </c>
      <c r="F582" s="20" t="s">
        <v>429</v>
      </c>
      <c r="G582" s="132">
        <v>0</v>
      </c>
      <c r="H582" s="42" t="s">
        <v>230</v>
      </c>
      <c r="I582" s="133">
        <v>14</v>
      </c>
      <c r="J582" s="43">
        <v>0</v>
      </c>
      <c r="K582" s="48" t="s">
        <v>241</v>
      </c>
      <c r="L582" s="48" t="s">
        <v>241</v>
      </c>
      <c r="M582" s="48" t="s">
        <v>241</v>
      </c>
      <c r="N582" s="48" t="s">
        <v>241</v>
      </c>
      <c r="O582" s="48" t="s">
        <v>241</v>
      </c>
      <c r="Q582" s="13" t="str">
        <f t="shared" si="46"/>
        <v>ND</v>
      </c>
      <c r="R582" s="13" t="str">
        <f t="shared" si="47"/>
        <v>ND</v>
      </c>
      <c r="S582" s="13" t="str">
        <f t="shared" si="48"/>
        <v>ND</v>
      </c>
      <c r="T582" s="13" t="str">
        <f t="shared" si="49"/>
        <v>ND</v>
      </c>
      <c r="U582" s="12" t="str">
        <f t="shared" si="50"/>
        <v>ND</v>
      </c>
    </row>
    <row r="583" spans="1:21" x14ac:dyDescent="0.2">
      <c r="A583" s="43" t="s">
        <v>228</v>
      </c>
      <c r="B583" s="19" t="s">
        <v>84</v>
      </c>
      <c r="C583" s="19" t="s">
        <v>132</v>
      </c>
      <c r="D583" s="43" t="s">
        <v>364</v>
      </c>
      <c r="E583" s="20" t="s">
        <v>199</v>
      </c>
      <c r="F583" s="20" t="s">
        <v>427</v>
      </c>
      <c r="G583" s="132">
        <v>0</v>
      </c>
      <c r="H583" s="42" t="s">
        <v>230</v>
      </c>
      <c r="I583" s="133">
        <v>18</v>
      </c>
      <c r="J583" s="43">
        <v>0</v>
      </c>
      <c r="K583" s="48" t="s">
        <v>241</v>
      </c>
      <c r="L583" s="48" t="s">
        <v>241</v>
      </c>
      <c r="M583" s="48" t="s">
        <v>241</v>
      </c>
      <c r="N583" s="48" t="s">
        <v>241</v>
      </c>
      <c r="O583" s="48" t="s">
        <v>241</v>
      </c>
      <c r="Q583" s="13" t="str">
        <f t="shared" si="46"/>
        <v>ND</v>
      </c>
      <c r="R583" s="13" t="str">
        <f t="shared" si="47"/>
        <v>ND</v>
      </c>
      <c r="S583" s="13" t="str">
        <f t="shared" si="48"/>
        <v>ND</v>
      </c>
      <c r="T583" s="13" t="str">
        <f t="shared" si="49"/>
        <v>ND</v>
      </c>
      <c r="U583" s="12" t="str">
        <f t="shared" si="50"/>
        <v>ND</v>
      </c>
    </row>
    <row r="584" spans="1:21" x14ac:dyDescent="0.2">
      <c r="A584" s="43" t="s">
        <v>228</v>
      </c>
      <c r="B584" s="19" t="s">
        <v>84</v>
      </c>
      <c r="C584" s="19" t="s">
        <v>132</v>
      </c>
      <c r="D584" s="43" t="s">
        <v>364</v>
      </c>
      <c r="E584" s="20" t="s">
        <v>199</v>
      </c>
      <c r="F584" s="20" t="s">
        <v>430</v>
      </c>
      <c r="G584" s="132">
        <v>0</v>
      </c>
      <c r="H584" s="42" t="s">
        <v>230</v>
      </c>
      <c r="I584" s="133">
        <v>12</v>
      </c>
      <c r="J584" s="43">
        <v>0</v>
      </c>
      <c r="K584" s="48" t="s">
        <v>241</v>
      </c>
      <c r="L584" s="48" t="s">
        <v>241</v>
      </c>
      <c r="M584" s="48" t="s">
        <v>241</v>
      </c>
      <c r="N584" s="48" t="s">
        <v>241</v>
      </c>
      <c r="O584" s="48" t="s">
        <v>241</v>
      </c>
      <c r="Q584" s="13" t="str">
        <f t="shared" ref="Q584:Q647" si="51">IF(OR(ISTEXT(K584),K584=0),K584,ROUND(K584,2-(1+INT(LOG10(ABS(K584))))))</f>
        <v>ND</v>
      </c>
      <c r="R584" s="13" t="str">
        <f t="shared" ref="R584:R647" si="52">IF(OR(ISTEXT(L584),L584=0),L584,ROUND(L584,2-(1+INT(LOG10(ABS(L584))))))</f>
        <v>ND</v>
      </c>
      <c r="S584" s="13" t="str">
        <f t="shared" ref="S584:S647" si="53">IF(OR(ISTEXT(M584),M584=0),M584,ROUND(M584,2-(1+INT(LOG10(ABS(M584))))))</f>
        <v>ND</v>
      </c>
      <c r="T584" s="13" t="str">
        <f t="shared" ref="T584:T647" si="54">IF(OR(ISTEXT(N584),N584=0),N584,ROUND(N584,2-(1+INT(LOG10(ABS(N584))))))</f>
        <v>ND</v>
      </c>
      <c r="U584" s="12" t="str">
        <f t="shared" ref="U584:U647" si="55">IF(OR(ISTEXT(O584),O584=0),O584,ROUND(O584,2-(1+INT(LOG10(ABS(O584))))))</f>
        <v>ND</v>
      </c>
    </row>
    <row r="585" spans="1:21" x14ac:dyDescent="0.2">
      <c r="A585" s="43" t="s">
        <v>228</v>
      </c>
      <c r="B585" s="19" t="s">
        <v>84</v>
      </c>
      <c r="C585" s="19" t="s">
        <v>132</v>
      </c>
      <c r="D585" s="43" t="s">
        <v>364</v>
      </c>
      <c r="E585" s="20" t="s">
        <v>199</v>
      </c>
      <c r="F585" s="20" t="s">
        <v>431</v>
      </c>
      <c r="G585" s="132">
        <v>0</v>
      </c>
      <c r="H585" s="42" t="s">
        <v>230</v>
      </c>
      <c r="I585" s="133">
        <v>6</v>
      </c>
      <c r="J585" s="43">
        <v>0</v>
      </c>
      <c r="K585" s="48" t="s">
        <v>241</v>
      </c>
      <c r="L585" s="48" t="s">
        <v>241</v>
      </c>
      <c r="M585" s="48" t="s">
        <v>241</v>
      </c>
      <c r="N585" s="48" t="s">
        <v>241</v>
      </c>
      <c r="O585" s="48" t="s">
        <v>241</v>
      </c>
      <c r="Q585" s="13" t="str">
        <f t="shared" si="51"/>
        <v>ND</v>
      </c>
      <c r="R585" s="13" t="str">
        <f t="shared" si="52"/>
        <v>ND</v>
      </c>
      <c r="S585" s="13" t="str">
        <f t="shared" si="53"/>
        <v>ND</v>
      </c>
      <c r="T585" s="13" t="str">
        <f t="shared" si="54"/>
        <v>ND</v>
      </c>
      <c r="U585" s="12" t="str">
        <f t="shared" si="55"/>
        <v>ND</v>
      </c>
    </row>
    <row r="586" spans="1:21" x14ac:dyDescent="0.2">
      <c r="A586" s="43" t="s">
        <v>228</v>
      </c>
      <c r="B586" s="19" t="s">
        <v>84</v>
      </c>
      <c r="C586" s="19" t="s">
        <v>133</v>
      </c>
      <c r="D586" s="43" t="s">
        <v>365</v>
      </c>
      <c r="E586" s="20" t="s">
        <v>199</v>
      </c>
      <c r="F586" s="20" t="s">
        <v>426</v>
      </c>
      <c r="G586" s="132">
        <v>0</v>
      </c>
      <c r="H586" s="42" t="s">
        <v>230</v>
      </c>
      <c r="I586" s="133">
        <v>21</v>
      </c>
      <c r="J586" s="43">
        <v>0</v>
      </c>
      <c r="K586" s="48" t="s">
        <v>241</v>
      </c>
      <c r="L586" s="48" t="s">
        <v>241</v>
      </c>
      <c r="M586" s="48" t="s">
        <v>241</v>
      </c>
      <c r="N586" s="48" t="s">
        <v>241</v>
      </c>
      <c r="O586" s="48" t="s">
        <v>241</v>
      </c>
      <c r="Q586" s="13" t="str">
        <f t="shared" si="51"/>
        <v>ND</v>
      </c>
      <c r="R586" s="13" t="str">
        <f t="shared" si="52"/>
        <v>ND</v>
      </c>
      <c r="S586" s="13" t="str">
        <f t="shared" si="53"/>
        <v>ND</v>
      </c>
      <c r="T586" s="13" t="str">
        <f t="shared" si="54"/>
        <v>ND</v>
      </c>
      <c r="U586" s="12" t="str">
        <f t="shared" si="55"/>
        <v>ND</v>
      </c>
    </row>
    <row r="587" spans="1:21" x14ac:dyDescent="0.2">
      <c r="A587" s="43" t="s">
        <v>228</v>
      </c>
      <c r="B587" s="19" t="s">
        <v>84</v>
      </c>
      <c r="C587" s="19" t="s">
        <v>133</v>
      </c>
      <c r="D587" s="43" t="s">
        <v>365</v>
      </c>
      <c r="E587" s="20" t="s">
        <v>199</v>
      </c>
      <c r="F587" s="20" t="s">
        <v>429</v>
      </c>
      <c r="G587" s="132">
        <v>0</v>
      </c>
      <c r="H587" s="42" t="s">
        <v>230</v>
      </c>
      <c r="I587" s="133">
        <v>17</v>
      </c>
      <c r="J587" s="43">
        <v>0</v>
      </c>
      <c r="K587" s="48" t="s">
        <v>241</v>
      </c>
      <c r="L587" s="48" t="s">
        <v>241</v>
      </c>
      <c r="M587" s="48" t="s">
        <v>241</v>
      </c>
      <c r="N587" s="48" t="s">
        <v>241</v>
      </c>
      <c r="O587" s="48" t="s">
        <v>241</v>
      </c>
      <c r="Q587" s="13" t="str">
        <f t="shared" si="51"/>
        <v>ND</v>
      </c>
      <c r="R587" s="13" t="str">
        <f t="shared" si="52"/>
        <v>ND</v>
      </c>
      <c r="S587" s="13" t="str">
        <f t="shared" si="53"/>
        <v>ND</v>
      </c>
      <c r="T587" s="13" t="str">
        <f t="shared" si="54"/>
        <v>ND</v>
      </c>
      <c r="U587" s="12" t="str">
        <f t="shared" si="55"/>
        <v>ND</v>
      </c>
    </row>
    <row r="588" spans="1:21" x14ac:dyDescent="0.2">
      <c r="A588" s="43" t="s">
        <v>228</v>
      </c>
      <c r="B588" s="19" t="s">
        <v>84</v>
      </c>
      <c r="C588" s="19" t="s">
        <v>133</v>
      </c>
      <c r="D588" s="43" t="s">
        <v>365</v>
      </c>
      <c r="E588" s="20" t="s">
        <v>199</v>
      </c>
      <c r="F588" s="20" t="s">
        <v>427</v>
      </c>
      <c r="G588" s="132">
        <v>0</v>
      </c>
      <c r="H588" s="42" t="s">
        <v>230</v>
      </c>
      <c r="I588" s="133">
        <v>19</v>
      </c>
      <c r="J588" s="43">
        <v>0</v>
      </c>
      <c r="K588" s="48" t="s">
        <v>241</v>
      </c>
      <c r="L588" s="48" t="s">
        <v>241</v>
      </c>
      <c r="M588" s="48" t="s">
        <v>241</v>
      </c>
      <c r="N588" s="48" t="s">
        <v>241</v>
      </c>
      <c r="O588" s="48" t="s">
        <v>241</v>
      </c>
      <c r="Q588" s="13" t="str">
        <f t="shared" si="51"/>
        <v>ND</v>
      </c>
      <c r="R588" s="13" t="str">
        <f t="shared" si="52"/>
        <v>ND</v>
      </c>
      <c r="S588" s="13" t="str">
        <f t="shared" si="53"/>
        <v>ND</v>
      </c>
      <c r="T588" s="13" t="str">
        <f t="shared" si="54"/>
        <v>ND</v>
      </c>
      <c r="U588" s="12" t="str">
        <f t="shared" si="55"/>
        <v>ND</v>
      </c>
    </row>
    <row r="589" spans="1:21" x14ac:dyDescent="0.2">
      <c r="A589" s="43" t="s">
        <v>228</v>
      </c>
      <c r="B589" s="19" t="s">
        <v>84</v>
      </c>
      <c r="C589" s="19" t="s">
        <v>133</v>
      </c>
      <c r="D589" s="43" t="s">
        <v>365</v>
      </c>
      <c r="E589" s="20" t="s">
        <v>199</v>
      </c>
      <c r="F589" s="20" t="s">
        <v>430</v>
      </c>
      <c r="G589" s="132">
        <v>0</v>
      </c>
      <c r="H589" s="42" t="s">
        <v>230</v>
      </c>
      <c r="I589" s="133">
        <v>14</v>
      </c>
      <c r="J589" s="43">
        <v>0</v>
      </c>
      <c r="K589" s="48" t="s">
        <v>241</v>
      </c>
      <c r="L589" s="48" t="s">
        <v>241</v>
      </c>
      <c r="M589" s="48" t="s">
        <v>241</v>
      </c>
      <c r="N589" s="48" t="s">
        <v>241</v>
      </c>
      <c r="O589" s="48" t="s">
        <v>241</v>
      </c>
      <c r="Q589" s="13" t="str">
        <f t="shared" si="51"/>
        <v>ND</v>
      </c>
      <c r="R589" s="13" t="str">
        <f t="shared" si="52"/>
        <v>ND</v>
      </c>
      <c r="S589" s="13" t="str">
        <f t="shared" si="53"/>
        <v>ND</v>
      </c>
      <c r="T589" s="13" t="str">
        <f t="shared" si="54"/>
        <v>ND</v>
      </c>
      <c r="U589" s="12" t="str">
        <f t="shared" si="55"/>
        <v>ND</v>
      </c>
    </row>
    <row r="590" spans="1:21" x14ac:dyDescent="0.2">
      <c r="A590" s="43" t="s">
        <v>228</v>
      </c>
      <c r="B590" s="19" t="s">
        <v>84</v>
      </c>
      <c r="C590" s="19" t="s">
        <v>133</v>
      </c>
      <c r="D590" s="43" t="s">
        <v>365</v>
      </c>
      <c r="E590" s="20" t="s">
        <v>199</v>
      </c>
      <c r="F590" s="20" t="s">
        <v>431</v>
      </c>
      <c r="G590" s="132">
        <v>0</v>
      </c>
      <c r="H590" s="42" t="s">
        <v>230</v>
      </c>
      <c r="I590" s="133">
        <v>6</v>
      </c>
      <c r="J590" s="43">
        <v>0</v>
      </c>
      <c r="K590" s="48" t="s">
        <v>241</v>
      </c>
      <c r="L590" s="48" t="s">
        <v>241</v>
      </c>
      <c r="M590" s="48" t="s">
        <v>241</v>
      </c>
      <c r="N590" s="48" t="s">
        <v>241</v>
      </c>
      <c r="O590" s="48" t="s">
        <v>241</v>
      </c>
      <c r="Q590" s="13" t="str">
        <f t="shared" si="51"/>
        <v>ND</v>
      </c>
      <c r="R590" s="13" t="str">
        <f t="shared" si="52"/>
        <v>ND</v>
      </c>
      <c r="S590" s="13" t="str">
        <f t="shared" si="53"/>
        <v>ND</v>
      </c>
      <c r="T590" s="13" t="str">
        <f t="shared" si="54"/>
        <v>ND</v>
      </c>
      <c r="U590" s="12" t="str">
        <f t="shared" si="55"/>
        <v>ND</v>
      </c>
    </row>
    <row r="591" spans="1:21" x14ac:dyDescent="0.2">
      <c r="A591" s="43" t="s">
        <v>228</v>
      </c>
      <c r="B591" s="19" t="s">
        <v>84</v>
      </c>
      <c r="C591" s="19" t="s">
        <v>134</v>
      </c>
      <c r="D591" s="43" t="s">
        <v>366</v>
      </c>
      <c r="E591" s="20" t="s">
        <v>199</v>
      </c>
      <c r="F591" s="20" t="s">
        <v>426</v>
      </c>
      <c r="G591" s="132">
        <v>0</v>
      </c>
      <c r="H591" s="42" t="s">
        <v>230</v>
      </c>
      <c r="I591" s="133">
        <v>17</v>
      </c>
      <c r="J591" s="43">
        <v>0</v>
      </c>
      <c r="K591" s="48" t="s">
        <v>241</v>
      </c>
      <c r="L591" s="48" t="s">
        <v>241</v>
      </c>
      <c r="M591" s="48" t="s">
        <v>241</v>
      </c>
      <c r="N591" s="48" t="s">
        <v>241</v>
      </c>
      <c r="O591" s="48" t="s">
        <v>241</v>
      </c>
      <c r="Q591" s="13" t="str">
        <f t="shared" si="51"/>
        <v>ND</v>
      </c>
      <c r="R591" s="13" t="str">
        <f t="shared" si="52"/>
        <v>ND</v>
      </c>
      <c r="S591" s="13" t="str">
        <f t="shared" si="53"/>
        <v>ND</v>
      </c>
      <c r="T591" s="13" t="str">
        <f t="shared" si="54"/>
        <v>ND</v>
      </c>
      <c r="U591" s="12" t="str">
        <f t="shared" si="55"/>
        <v>ND</v>
      </c>
    </row>
    <row r="592" spans="1:21" x14ac:dyDescent="0.2">
      <c r="A592" s="43" t="s">
        <v>228</v>
      </c>
      <c r="B592" s="19" t="s">
        <v>84</v>
      </c>
      <c r="C592" s="19" t="s">
        <v>134</v>
      </c>
      <c r="D592" s="43" t="s">
        <v>366</v>
      </c>
      <c r="E592" s="20" t="s">
        <v>199</v>
      </c>
      <c r="F592" s="20" t="s">
        <v>429</v>
      </c>
      <c r="G592" s="132">
        <v>0</v>
      </c>
      <c r="H592" s="42" t="s">
        <v>230</v>
      </c>
      <c r="I592" s="133">
        <v>5</v>
      </c>
      <c r="J592" s="43">
        <v>0</v>
      </c>
      <c r="K592" s="48" t="s">
        <v>241</v>
      </c>
      <c r="L592" s="48" t="s">
        <v>241</v>
      </c>
      <c r="M592" s="48" t="s">
        <v>241</v>
      </c>
      <c r="N592" s="48" t="s">
        <v>241</v>
      </c>
      <c r="O592" s="48" t="s">
        <v>241</v>
      </c>
      <c r="Q592" s="13" t="str">
        <f t="shared" si="51"/>
        <v>ND</v>
      </c>
      <c r="R592" s="13" t="str">
        <f t="shared" si="52"/>
        <v>ND</v>
      </c>
      <c r="S592" s="13" t="str">
        <f t="shared" si="53"/>
        <v>ND</v>
      </c>
      <c r="T592" s="13" t="str">
        <f t="shared" si="54"/>
        <v>ND</v>
      </c>
      <c r="U592" s="12" t="str">
        <f t="shared" si="55"/>
        <v>ND</v>
      </c>
    </row>
    <row r="593" spans="1:21" x14ac:dyDescent="0.2">
      <c r="A593" s="43" t="s">
        <v>228</v>
      </c>
      <c r="B593" s="19" t="s">
        <v>84</v>
      </c>
      <c r="C593" s="19" t="s">
        <v>134</v>
      </c>
      <c r="D593" s="43" t="s">
        <v>366</v>
      </c>
      <c r="E593" s="20" t="s">
        <v>199</v>
      </c>
      <c r="F593" s="20" t="s">
        <v>427</v>
      </c>
      <c r="G593" s="132">
        <v>0</v>
      </c>
      <c r="H593" s="42" t="s">
        <v>230</v>
      </c>
      <c r="I593" s="133">
        <v>9</v>
      </c>
      <c r="J593" s="43">
        <v>0</v>
      </c>
      <c r="K593" s="48" t="s">
        <v>241</v>
      </c>
      <c r="L593" s="48" t="s">
        <v>241</v>
      </c>
      <c r="M593" s="48" t="s">
        <v>241</v>
      </c>
      <c r="N593" s="48" t="s">
        <v>241</v>
      </c>
      <c r="O593" s="48" t="s">
        <v>241</v>
      </c>
      <c r="Q593" s="13" t="str">
        <f t="shared" si="51"/>
        <v>ND</v>
      </c>
      <c r="R593" s="13" t="str">
        <f t="shared" si="52"/>
        <v>ND</v>
      </c>
      <c r="S593" s="13" t="str">
        <f t="shared" si="53"/>
        <v>ND</v>
      </c>
      <c r="T593" s="13" t="str">
        <f t="shared" si="54"/>
        <v>ND</v>
      </c>
      <c r="U593" s="12" t="str">
        <f t="shared" si="55"/>
        <v>ND</v>
      </c>
    </row>
    <row r="594" spans="1:21" x14ac:dyDescent="0.2">
      <c r="A594" s="43" t="s">
        <v>228</v>
      </c>
      <c r="B594" s="19" t="s">
        <v>84</v>
      </c>
      <c r="C594" s="19" t="s">
        <v>135</v>
      </c>
      <c r="D594" s="43" t="s">
        <v>367</v>
      </c>
      <c r="E594" s="20" t="s">
        <v>199</v>
      </c>
      <c r="F594" s="20" t="s">
        <v>426</v>
      </c>
      <c r="G594" s="132">
        <v>0</v>
      </c>
      <c r="H594" s="42" t="s">
        <v>230</v>
      </c>
      <c r="I594" s="133">
        <v>3</v>
      </c>
      <c r="J594" s="43">
        <v>0</v>
      </c>
      <c r="K594" s="48" t="s">
        <v>241</v>
      </c>
      <c r="L594" s="48" t="s">
        <v>241</v>
      </c>
      <c r="M594" s="48" t="s">
        <v>241</v>
      </c>
      <c r="N594" s="48" t="s">
        <v>241</v>
      </c>
      <c r="O594" s="48" t="s">
        <v>241</v>
      </c>
      <c r="Q594" s="13" t="str">
        <f t="shared" si="51"/>
        <v>ND</v>
      </c>
      <c r="R594" s="13" t="str">
        <f t="shared" si="52"/>
        <v>ND</v>
      </c>
      <c r="S594" s="13" t="str">
        <f t="shared" si="53"/>
        <v>ND</v>
      </c>
      <c r="T594" s="13" t="str">
        <f t="shared" si="54"/>
        <v>ND</v>
      </c>
      <c r="U594" s="12" t="str">
        <f t="shared" si="55"/>
        <v>ND</v>
      </c>
    </row>
    <row r="595" spans="1:21" x14ac:dyDescent="0.2">
      <c r="A595" s="43" t="s">
        <v>228</v>
      </c>
      <c r="B595" s="19" t="s">
        <v>84</v>
      </c>
      <c r="C595" s="19" t="s">
        <v>135</v>
      </c>
      <c r="D595" s="43" t="s">
        <v>367</v>
      </c>
      <c r="E595" s="20" t="s">
        <v>199</v>
      </c>
      <c r="F595" s="20" t="s">
        <v>429</v>
      </c>
      <c r="G595" s="132">
        <v>0</v>
      </c>
      <c r="H595" s="42" t="s">
        <v>230</v>
      </c>
      <c r="I595" s="133">
        <v>9</v>
      </c>
      <c r="J595" s="43">
        <v>0</v>
      </c>
      <c r="K595" s="48" t="s">
        <v>241</v>
      </c>
      <c r="L595" s="48" t="s">
        <v>241</v>
      </c>
      <c r="M595" s="48" t="s">
        <v>241</v>
      </c>
      <c r="N595" s="48" t="s">
        <v>241</v>
      </c>
      <c r="O595" s="48" t="s">
        <v>241</v>
      </c>
      <c r="Q595" s="13" t="str">
        <f t="shared" si="51"/>
        <v>ND</v>
      </c>
      <c r="R595" s="13" t="str">
        <f t="shared" si="52"/>
        <v>ND</v>
      </c>
      <c r="S595" s="13" t="str">
        <f t="shared" si="53"/>
        <v>ND</v>
      </c>
      <c r="T595" s="13" t="str">
        <f t="shared" si="54"/>
        <v>ND</v>
      </c>
      <c r="U595" s="12" t="str">
        <f t="shared" si="55"/>
        <v>ND</v>
      </c>
    </row>
    <row r="596" spans="1:21" x14ac:dyDescent="0.2">
      <c r="A596" s="43" t="s">
        <v>228</v>
      </c>
      <c r="B596" s="19" t="s">
        <v>84</v>
      </c>
      <c r="C596" s="19" t="s">
        <v>135</v>
      </c>
      <c r="D596" s="43" t="s">
        <v>367</v>
      </c>
      <c r="E596" s="20" t="s">
        <v>199</v>
      </c>
      <c r="F596" s="20" t="s">
        <v>427</v>
      </c>
      <c r="G596" s="132">
        <v>0</v>
      </c>
      <c r="H596" s="42" t="s">
        <v>230</v>
      </c>
      <c r="I596" s="133">
        <v>9</v>
      </c>
      <c r="J596" s="43">
        <v>0</v>
      </c>
      <c r="K596" s="48" t="s">
        <v>241</v>
      </c>
      <c r="L596" s="48" t="s">
        <v>241</v>
      </c>
      <c r="M596" s="48" t="s">
        <v>241</v>
      </c>
      <c r="N596" s="48" t="s">
        <v>241</v>
      </c>
      <c r="O596" s="48" t="s">
        <v>241</v>
      </c>
      <c r="Q596" s="13" t="str">
        <f t="shared" si="51"/>
        <v>ND</v>
      </c>
      <c r="R596" s="13" t="str">
        <f t="shared" si="52"/>
        <v>ND</v>
      </c>
      <c r="S596" s="13" t="str">
        <f t="shared" si="53"/>
        <v>ND</v>
      </c>
      <c r="T596" s="13" t="str">
        <f t="shared" si="54"/>
        <v>ND</v>
      </c>
      <c r="U596" s="12" t="str">
        <f t="shared" si="55"/>
        <v>ND</v>
      </c>
    </row>
    <row r="597" spans="1:21" x14ac:dyDescent="0.2">
      <c r="A597" s="43" t="s">
        <v>228</v>
      </c>
      <c r="B597" s="19" t="s">
        <v>84</v>
      </c>
      <c r="C597" s="19" t="s">
        <v>135</v>
      </c>
      <c r="D597" s="43" t="s">
        <v>367</v>
      </c>
      <c r="E597" s="20" t="s">
        <v>199</v>
      </c>
      <c r="F597" s="20" t="s">
        <v>430</v>
      </c>
      <c r="G597" s="132">
        <v>0</v>
      </c>
      <c r="H597" s="42" t="s">
        <v>230</v>
      </c>
      <c r="I597" s="133">
        <v>12</v>
      </c>
      <c r="J597" s="43">
        <v>0</v>
      </c>
      <c r="K597" s="48" t="s">
        <v>241</v>
      </c>
      <c r="L597" s="48" t="s">
        <v>241</v>
      </c>
      <c r="M597" s="48" t="s">
        <v>241</v>
      </c>
      <c r="N597" s="48" t="s">
        <v>241</v>
      </c>
      <c r="O597" s="48" t="s">
        <v>241</v>
      </c>
      <c r="Q597" s="13" t="str">
        <f t="shared" si="51"/>
        <v>ND</v>
      </c>
      <c r="R597" s="13" t="str">
        <f t="shared" si="52"/>
        <v>ND</v>
      </c>
      <c r="S597" s="13" t="str">
        <f t="shared" si="53"/>
        <v>ND</v>
      </c>
      <c r="T597" s="13" t="str">
        <f t="shared" si="54"/>
        <v>ND</v>
      </c>
      <c r="U597" s="12" t="str">
        <f t="shared" si="55"/>
        <v>ND</v>
      </c>
    </row>
    <row r="598" spans="1:21" x14ac:dyDescent="0.2">
      <c r="A598" s="43" t="s">
        <v>228</v>
      </c>
      <c r="B598" s="19" t="s">
        <v>84</v>
      </c>
      <c r="C598" s="19" t="s">
        <v>135</v>
      </c>
      <c r="D598" s="43" t="s">
        <v>367</v>
      </c>
      <c r="E598" s="20" t="s">
        <v>199</v>
      </c>
      <c r="F598" s="20" t="s">
        <v>431</v>
      </c>
      <c r="G598" s="132">
        <v>0</v>
      </c>
      <c r="H598" s="42" t="s">
        <v>230</v>
      </c>
      <c r="I598" s="133">
        <v>6</v>
      </c>
      <c r="J598" s="43">
        <v>0</v>
      </c>
      <c r="K598" s="48" t="s">
        <v>241</v>
      </c>
      <c r="L598" s="48" t="s">
        <v>241</v>
      </c>
      <c r="M598" s="48" t="s">
        <v>241</v>
      </c>
      <c r="N598" s="48" t="s">
        <v>241</v>
      </c>
      <c r="O598" s="48" t="s">
        <v>241</v>
      </c>
      <c r="Q598" s="13" t="str">
        <f t="shared" si="51"/>
        <v>ND</v>
      </c>
      <c r="R598" s="13" t="str">
        <f t="shared" si="52"/>
        <v>ND</v>
      </c>
      <c r="S598" s="13" t="str">
        <f t="shared" si="53"/>
        <v>ND</v>
      </c>
      <c r="T598" s="13" t="str">
        <f t="shared" si="54"/>
        <v>ND</v>
      </c>
      <c r="U598" s="12" t="str">
        <f t="shared" si="55"/>
        <v>ND</v>
      </c>
    </row>
    <row r="599" spans="1:21" x14ac:dyDescent="0.2">
      <c r="A599" s="43" t="s">
        <v>228</v>
      </c>
      <c r="B599" s="19" t="s">
        <v>84</v>
      </c>
      <c r="C599" s="19" t="s">
        <v>136</v>
      </c>
      <c r="D599" s="43" t="s">
        <v>368</v>
      </c>
      <c r="E599" s="20" t="s">
        <v>199</v>
      </c>
      <c r="F599" s="20" t="s">
        <v>426</v>
      </c>
      <c r="G599" s="132">
        <v>0</v>
      </c>
      <c r="H599" s="42" t="s">
        <v>230</v>
      </c>
      <c r="I599" s="133">
        <v>20</v>
      </c>
      <c r="J599" s="43">
        <v>0</v>
      </c>
      <c r="K599" s="48" t="s">
        <v>241</v>
      </c>
      <c r="L599" s="48" t="s">
        <v>241</v>
      </c>
      <c r="M599" s="48" t="s">
        <v>241</v>
      </c>
      <c r="N599" s="48" t="s">
        <v>241</v>
      </c>
      <c r="O599" s="48" t="s">
        <v>241</v>
      </c>
      <c r="Q599" s="13" t="str">
        <f t="shared" si="51"/>
        <v>ND</v>
      </c>
      <c r="R599" s="13" t="str">
        <f t="shared" si="52"/>
        <v>ND</v>
      </c>
      <c r="S599" s="13" t="str">
        <f t="shared" si="53"/>
        <v>ND</v>
      </c>
      <c r="T599" s="13" t="str">
        <f t="shared" si="54"/>
        <v>ND</v>
      </c>
      <c r="U599" s="12" t="str">
        <f t="shared" si="55"/>
        <v>ND</v>
      </c>
    </row>
    <row r="600" spans="1:21" x14ac:dyDescent="0.2">
      <c r="A600" s="43" t="s">
        <v>228</v>
      </c>
      <c r="B600" s="19" t="s">
        <v>84</v>
      </c>
      <c r="C600" s="19" t="s">
        <v>136</v>
      </c>
      <c r="D600" s="43" t="s">
        <v>368</v>
      </c>
      <c r="E600" s="20" t="s">
        <v>199</v>
      </c>
      <c r="F600" s="20" t="s">
        <v>429</v>
      </c>
      <c r="G600" s="132">
        <v>0</v>
      </c>
      <c r="H600" s="42" t="s">
        <v>230</v>
      </c>
      <c r="I600" s="133">
        <v>14</v>
      </c>
      <c r="J600" s="43">
        <v>0</v>
      </c>
      <c r="K600" s="48" t="s">
        <v>241</v>
      </c>
      <c r="L600" s="48" t="s">
        <v>241</v>
      </c>
      <c r="M600" s="48" t="s">
        <v>241</v>
      </c>
      <c r="N600" s="48" t="s">
        <v>241</v>
      </c>
      <c r="O600" s="48" t="s">
        <v>241</v>
      </c>
      <c r="Q600" s="13" t="str">
        <f t="shared" si="51"/>
        <v>ND</v>
      </c>
      <c r="R600" s="13" t="str">
        <f t="shared" si="52"/>
        <v>ND</v>
      </c>
      <c r="S600" s="13" t="str">
        <f t="shared" si="53"/>
        <v>ND</v>
      </c>
      <c r="T600" s="13" t="str">
        <f t="shared" si="54"/>
        <v>ND</v>
      </c>
      <c r="U600" s="12" t="str">
        <f t="shared" si="55"/>
        <v>ND</v>
      </c>
    </row>
    <row r="601" spans="1:21" x14ac:dyDescent="0.2">
      <c r="A601" s="43" t="s">
        <v>228</v>
      </c>
      <c r="B601" s="19" t="s">
        <v>84</v>
      </c>
      <c r="C601" s="19" t="s">
        <v>136</v>
      </c>
      <c r="D601" s="43" t="s">
        <v>368</v>
      </c>
      <c r="E601" s="20" t="s">
        <v>199</v>
      </c>
      <c r="F601" s="20" t="s">
        <v>427</v>
      </c>
      <c r="G601" s="132">
        <v>1</v>
      </c>
      <c r="H601" s="42" t="s">
        <v>230</v>
      </c>
      <c r="I601" s="133">
        <v>18</v>
      </c>
      <c r="J601" s="43">
        <v>5.5555555555555554</v>
      </c>
      <c r="K601" s="48">
        <v>1.4</v>
      </c>
      <c r="L601" s="48">
        <v>1.4</v>
      </c>
      <c r="M601" s="48">
        <v>1.4</v>
      </c>
      <c r="N601" s="48">
        <v>1.4</v>
      </c>
      <c r="O601" s="48" t="s">
        <v>241</v>
      </c>
      <c r="Q601" s="13">
        <f t="shared" si="51"/>
        <v>1.4</v>
      </c>
      <c r="R601" s="13">
        <f t="shared" si="52"/>
        <v>1.4</v>
      </c>
      <c r="S601" s="13">
        <f t="shared" si="53"/>
        <v>1.4</v>
      </c>
      <c r="T601" s="13">
        <f t="shared" si="54"/>
        <v>1.4</v>
      </c>
      <c r="U601" s="12" t="str">
        <f t="shared" si="55"/>
        <v>ND</v>
      </c>
    </row>
    <row r="602" spans="1:21" x14ac:dyDescent="0.2">
      <c r="A602" s="43" t="s">
        <v>228</v>
      </c>
      <c r="B602" s="19" t="s">
        <v>84</v>
      </c>
      <c r="C602" s="19" t="s">
        <v>136</v>
      </c>
      <c r="D602" s="43" t="s">
        <v>368</v>
      </c>
      <c r="E602" s="20" t="s">
        <v>199</v>
      </c>
      <c r="F602" s="20" t="s">
        <v>430</v>
      </c>
      <c r="G602" s="132">
        <v>0</v>
      </c>
      <c r="H602" s="42" t="s">
        <v>230</v>
      </c>
      <c r="I602" s="133">
        <v>12</v>
      </c>
      <c r="J602" s="43">
        <v>0</v>
      </c>
      <c r="K602" s="48" t="s">
        <v>241</v>
      </c>
      <c r="L602" s="48" t="s">
        <v>241</v>
      </c>
      <c r="M602" s="48" t="s">
        <v>241</v>
      </c>
      <c r="N602" s="48" t="s">
        <v>241</v>
      </c>
      <c r="O602" s="48" t="s">
        <v>241</v>
      </c>
      <c r="Q602" s="13" t="str">
        <f t="shared" si="51"/>
        <v>ND</v>
      </c>
      <c r="R602" s="13" t="str">
        <f t="shared" si="52"/>
        <v>ND</v>
      </c>
      <c r="S602" s="13" t="str">
        <f t="shared" si="53"/>
        <v>ND</v>
      </c>
      <c r="T602" s="13" t="str">
        <f t="shared" si="54"/>
        <v>ND</v>
      </c>
      <c r="U602" s="12" t="str">
        <f t="shared" si="55"/>
        <v>ND</v>
      </c>
    </row>
    <row r="603" spans="1:21" x14ac:dyDescent="0.2">
      <c r="A603" s="43" t="s">
        <v>228</v>
      </c>
      <c r="B603" s="19" t="s">
        <v>84</v>
      </c>
      <c r="C603" s="19" t="s">
        <v>136</v>
      </c>
      <c r="D603" s="43" t="s">
        <v>368</v>
      </c>
      <c r="E603" s="20" t="s">
        <v>199</v>
      </c>
      <c r="F603" s="20" t="s">
        <v>431</v>
      </c>
      <c r="G603" s="132">
        <v>0</v>
      </c>
      <c r="H603" s="42" t="s">
        <v>230</v>
      </c>
      <c r="I603" s="133">
        <v>6</v>
      </c>
      <c r="J603" s="43">
        <v>0</v>
      </c>
      <c r="K603" s="48" t="s">
        <v>241</v>
      </c>
      <c r="L603" s="48" t="s">
        <v>241</v>
      </c>
      <c r="M603" s="48" t="s">
        <v>241</v>
      </c>
      <c r="N603" s="48" t="s">
        <v>241</v>
      </c>
      <c r="O603" s="48" t="s">
        <v>241</v>
      </c>
      <c r="Q603" s="13" t="str">
        <f t="shared" si="51"/>
        <v>ND</v>
      </c>
      <c r="R603" s="13" t="str">
        <f t="shared" si="52"/>
        <v>ND</v>
      </c>
      <c r="S603" s="13" t="str">
        <f t="shared" si="53"/>
        <v>ND</v>
      </c>
      <c r="T603" s="13" t="str">
        <f t="shared" si="54"/>
        <v>ND</v>
      </c>
      <c r="U603" s="12" t="str">
        <f t="shared" si="55"/>
        <v>ND</v>
      </c>
    </row>
    <row r="604" spans="1:21" x14ac:dyDescent="0.2">
      <c r="A604" s="43" t="s">
        <v>228</v>
      </c>
      <c r="B604" s="19" t="s">
        <v>84</v>
      </c>
      <c r="C604" s="19" t="s">
        <v>137</v>
      </c>
      <c r="D604" s="43" t="s">
        <v>369</v>
      </c>
      <c r="E604" s="20" t="s">
        <v>199</v>
      </c>
      <c r="F604" s="20" t="s">
        <v>426</v>
      </c>
      <c r="G604" s="132">
        <v>0</v>
      </c>
      <c r="H604" s="42" t="s">
        <v>230</v>
      </c>
      <c r="I604" s="133">
        <v>21</v>
      </c>
      <c r="J604" s="43">
        <v>0</v>
      </c>
      <c r="K604" s="48" t="s">
        <v>241</v>
      </c>
      <c r="L604" s="48" t="s">
        <v>241</v>
      </c>
      <c r="M604" s="48" t="s">
        <v>241</v>
      </c>
      <c r="N604" s="48" t="s">
        <v>241</v>
      </c>
      <c r="O604" s="48" t="s">
        <v>241</v>
      </c>
      <c r="Q604" s="13" t="str">
        <f t="shared" si="51"/>
        <v>ND</v>
      </c>
      <c r="R604" s="13" t="str">
        <f t="shared" si="52"/>
        <v>ND</v>
      </c>
      <c r="S604" s="13" t="str">
        <f t="shared" si="53"/>
        <v>ND</v>
      </c>
      <c r="T604" s="13" t="str">
        <f t="shared" si="54"/>
        <v>ND</v>
      </c>
      <c r="U604" s="12" t="str">
        <f t="shared" si="55"/>
        <v>ND</v>
      </c>
    </row>
    <row r="605" spans="1:21" x14ac:dyDescent="0.2">
      <c r="A605" s="43" t="s">
        <v>228</v>
      </c>
      <c r="B605" s="19" t="s">
        <v>84</v>
      </c>
      <c r="C605" s="19" t="s">
        <v>137</v>
      </c>
      <c r="D605" s="43" t="s">
        <v>369</v>
      </c>
      <c r="E605" s="20" t="s">
        <v>199</v>
      </c>
      <c r="F605" s="20" t="s">
        <v>429</v>
      </c>
      <c r="G605" s="132">
        <v>0</v>
      </c>
      <c r="H605" s="42" t="s">
        <v>230</v>
      </c>
      <c r="I605" s="133">
        <v>17</v>
      </c>
      <c r="J605" s="43">
        <v>0</v>
      </c>
      <c r="K605" s="48" t="s">
        <v>241</v>
      </c>
      <c r="L605" s="48" t="s">
        <v>241</v>
      </c>
      <c r="M605" s="48" t="s">
        <v>241</v>
      </c>
      <c r="N605" s="48" t="s">
        <v>241</v>
      </c>
      <c r="O605" s="48" t="s">
        <v>241</v>
      </c>
      <c r="Q605" s="13" t="str">
        <f t="shared" si="51"/>
        <v>ND</v>
      </c>
      <c r="R605" s="13" t="str">
        <f t="shared" si="52"/>
        <v>ND</v>
      </c>
      <c r="S605" s="13" t="str">
        <f t="shared" si="53"/>
        <v>ND</v>
      </c>
      <c r="T605" s="13" t="str">
        <f t="shared" si="54"/>
        <v>ND</v>
      </c>
      <c r="U605" s="12" t="str">
        <f t="shared" si="55"/>
        <v>ND</v>
      </c>
    </row>
    <row r="606" spans="1:21" x14ac:dyDescent="0.2">
      <c r="A606" s="43" t="s">
        <v>228</v>
      </c>
      <c r="B606" s="19" t="s">
        <v>84</v>
      </c>
      <c r="C606" s="19" t="s">
        <v>137</v>
      </c>
      <c r="D606" s="43" t="s">
        <v>369</v>
      </c>
      <c r="E606" s="20" t="s">
        <v>199</v>
      </c>
      <c r="F606" s="20" t="s">
        <v>427</v>
      </c>
      <c r="G606" s="132">
        <v>0</v>
      </c>
      <c r="H606" s="42" t="s">
        <v>230</v>
      </c>
      <c r="I606" s="133">
        <v>19</v>
      </c>
      <c r="J606" s="43">
        <v>0</v>
      </c>
      <c r="K606" s="48" t="s">
        <v>241</v>
      </c>
      <c r="L606" s="48" t="s">
        <v>241</v>
      </c>
      <c r="M606" s="48" t="s">
        <v>241</v>
      </c>
      <c r="N606" s="48" t="s">
        <v>241</v>
      </c>
      <c r="O606" s="48" t="s">
        <v>241</v>
      </c>
      <c r="Q606" s="13" t="str">
        <f t="shared" si="51"/>
        <v>ND</v>
      </c>
      <c r="R606" s="13" t="str">
        <f t="shared" si="52"/>
        <v>ND</v>
      </c>
      <c r="S606" s="13" t="str">
        <f t="shared" si="53"/>
        <v>ND</v>
      </c>
      <c r="T606" s="13" t="str">
        <f t="shared" si="54"/>
        <v>ND</v>
      </c>
      <c r="U606" s="12" t="str">
        <f t="shared" si="55"/>
        <v>ND</v>
      </c>
    </row>
    <row r="607" spans="1:21" x14ac:dyDescent="0.2">
      <c r="A607" s="43" t="s">
        <v>228</v>
      </c>
      <c r="B607" s="19" t="s">
        <v>84</v>
      </c>
      <c r="C607" s="19" t="s">
        <v>137</v>
      </c>
      <c r="D607" s="43" t="s">
        <v>369</v>
      </c>
      <c r="E607" s="20" t="s">
        <v>199</v>
      </c>
      <c r="F607" s="20" t="s">
        <v>430</v>
      </c>
      <c r="G607" s="132">
        <v>0</v>
      </c>
      <c r="H607" s="42" t="s">
        <v>230</v>
      </c>
      <c r="I607" s="133">
        <v>14</v>
      </c>
      <c r="J607" s="43">
        <v>0</v>
      </c>
      <c r="K607" s="48" t="s">
        <v>241</v>
      </c>
      <c r="L607" s="48" t="s">
        <v>241</v>
      </c>
      <c r="M607" s="48" t="s">
        <v>241</v>
      </c>
      <c r="N607" s="48" t="s">
        <v>241</v>
      </c>
      <c r="O607" s="48" t="s">
        <v>241</v>
      </c>
      <c r="Q607" s="13" t="str">
        <f t="shared" si="51"/>
        <v>ND</v>
      </c>
      <c r="R607" s="13" t="str">
        <f t="shared" si="52"/>
        <v>ND</v>
      </c>
      <c r="S607" s="13" t="str">
        <f t="shared" si="53"/>
        <v>ND</v>
      </c>
      <c r="T607" s="13" t="str">
        <f t="shared" si="54"/>
        <v>ND</v>
      </c>
      <c r="U607" s="12" t="str">
        <f t="shared" si="55"/>
        <v>ND</v>
      </c>
    </row>
    <row r="608" spans="1:21" x14ac:dyDescent="0.2">
      <c r="A608" s="43" t="s">
        <v>228</v>
      </c>
      <c r="B608" s="19" t="s">
        <v>84</v>
      </c>
      <c r="C608" s="19" t="s">
        <v>137</v>
      </c>
      <c r="D608" s="43" t="s">
        <v>369</v>
      </c>
      <c r="E608" s="20" t="s">
        <v>199</v>
      </c>
      <c r="F608" s="20" t="s">
        <v>431</v>
      </c>
      <c r="G608" s="132">
        <v>0</v>
      </c>
      <c r="H608" s="42" t="s">
        <v>230</v>
      </c>
      <c r="I608" s="133">
        <v>6</v>
      </c>
      <c r="J608" s="43">
        <v>0</v>
      </c>
      <c r="K608" s="48" t="s">
        <v>241</v>
      </c>
      <c r="L608" s="48" t="s">
        <v>241</v>
      </c>
      <c r="M608" s="48" t="s">
        <v>241</v>
      </c>
      <c r="N608" s="48" t="s">
        <v>241</v>
      </c>
      <c r="O608" s="48" t="s">
        <v>241</v>
      </c>
      <c r="Q608" s="13" t="str">
        <f t="shared" si="51"/>
        <v>ND</v>
      </c>
      <c r="R608" s="13" t="str">
        <f t="shared" si="52"/>
        <v>ND</v>
      </c>
      <c r="S608" s="13" t="str">
        <f t="shared" si="53"/>
        <v>ND</v>
      </c>
      <c r="T608" s="13" t="str">
        <f t="shared" si="54"/>
        <v>ND</v>
      </c>
      <c r="U608" s="12" t="str">
        <f t="shared" si="55"/>
        <v>ND</v>
      </c>
    </row>
    <row r="609" spans="1:21" x14ac:dyDescent="0.2">
      <c r="A609" s="43" t="s">
        <v>228</v>
      </c>
      <c r="B609" s="19" t="s">
        <v>84</v>
      </c>
      <c r="C609" s="19" t="s">
        <v>138</v>
      </c>
      <c r="D609" s="43" t="s">
        <v>370</v>
      </c>
      <c r="E609" s="20" t="s">
        <v>199</v>
      </c>
      <c r="F609" s="20" t="s">
        <v>426</v>
      </c>
      <c r="G609" s="132">
        <v>0</v>
      </c>
      <c r="H609" s="42" t="s">
        <v>230</v>
      </c>
      <c r="I609" s="133">
        <v>21</v>
      </c>
      <c r="J609" s="43">
        <v>0</v>
      </c>
      <c r="K609" s="48" t="s">
        <v>241</v>
      </c>
      <c r="L609" s="48" t="s">
        <v>241</v>
      </c>
      <c r="M609" s="48" t="s">
        <v>241</v>
      </c>
      <c r="N609" s="48" t="s">
        <v>241</v>
      </c>
      <c r="O609" s="48" t="s">
        <v>241</v>
      </c>
      <c r="Q609" s="13" t="str">
        <f t="shared" si="51"/>
        <v>ND</v>
      </c>
      <c r="R609" s="13" t="str">
        <f t="shared" si="52"/>
        <v>ND</v>
      </c>
      <c r="S609" s="13" t="str">
        <f t="shared" si="53"/>
        <v>ND</v>
      </c>
      <c r="T609" s="13" t="str">
        <f t="shared" si="54"/>
        <v>ND</v>
      </c>
      <c r="U609" s="12" t="str">
        <f t="shared" si="55"/>
        <v>ND</v>
      </c>
    </row>
    <row r="610" spans="1:21" x14ac:dyDescent="0.2">
      <c r="A610" s="43" t="s">
        <v>228</v>
      </c>
      <c r="B610" s="19" t="s">
        <v>84</v>
      </c>
      <c r="C610" s="19" t="s">
        <v>138</v>
      </c>
      <c r="D610" s="43" t="s">
        <v>370</v>
      </c>
      <c r="E610" s="20" t="s">
        <v>199</v>
      </c>
      <c r="F610" s="20" t="s">
        <v>429</v>
      </c>
      <c r="G610" s="132">
        <v>0</v>
      </c>
      <c r="H610" s="42" t="s">
        <v>230</v>
      </c>
      <c r="I610" s="133">
        <v>17</v>
      </c>
      <c r="J610" s="43">
        <v>0</v>
      </c>
      <c r="K610" s="48" t="s">
        <v>241</v>
      </c>
      <c r="L610" s="48" t="s">
        <v>241</v>
      </c>
      <c r="M610" s="48" t="s">
        <v>241</v>
      </c>
      <c r="N610" s="48" t="s">
        <v>241</v>
      </c>
      <c r="O610" s="48" t="s">
        <v>241</v>
      </c>
      <c r="Q610" s="13" t="str">
        <f t="shared" si="51"/>
        <v>ND</v>
      </c>
      <c r="R610" s="13" t="str">
        <f t="shared" si="52"/>
        <v>ND</v>
      </c>
      <c r="S610" s="13" t="str">
        <f t="shared" si="53"/>
        <v>ND</v>
      </c>
      <c r="T610" s="13" t="str">
        <f t="shared" si="54"/>
        <v>ND</v>
      </c>
      <c r="U610" s="12" t="str">
        <f t="shared" si="55"/>
        <v>ND</v>
      </c>
    </row>
    <row r="611" spans="1:21" x14ac:dyDescent="0.2">
      <c r="A611" s="43" t="s">
        <v>228</v>
      </c>
      <c r="B611" s="19" t="s">
        <v>84</v>
      </c>
      <c r="C611" s="19" t="s">
        <v>138</v>
      </c>
      <c r="D611" s="43" t="s">
        <v>370</v>
      </c>
      <c r="E611" s="20" t="s">
        <v>199</v>
      </c>
      <c r="F611" s="20" t="s">
        <v>427</v>
      </c>
      <c r="G611" s="132">
        <v>0</v>
      </c>
      <c r="H611" s="42" t="s">
        <v>230</v>
      </c>
      <c r="I611" s="133">
        <v>19</v>
      </c>
      <c r="J611" s="43">
        <v>0</v>
      </c>
      <c r="K611" s="48" t="s">
        <v>241</v>
      </c>
      <c r="L611" s="48" t="s">
        <v>241</v>
      </c>
      <c r="M611" s="48" t="s">
        <v>241</v>
      </c>
      <c r="N611" s="48" t="s">
        <v>241</v>
      </c>
      <c r="O611" s="48" t="s">
        <v>241</v>
      </c>
      <c r="Q611" s="13" t="str">
        <f t="shared" si="51"/>
        <v>ND</v>
      </c>
      <c r="R611" s="13" t="str">
        <f t="shared" si="52"/>
        <v>ND</v>
      </c>
      <c r="S611" s="13" t="str">
        <f t="shared" si="53"/>
        <v>ND</v>
      </c>
      <c r="T611" s="13" t="str">
        <f t="shared" si="54"/>
        <v>ND</v>
      </c>
      <c r="U611" s="12" t="str">
        <f t="shared" si="55"/>
        <v>ND</v>
      </c>
    </row>
    <row r="612" spans="1:21" x14ac:dyDescent="0.2">
      <c r="A612" s="43" t="s">
        <v>228</v>
      </c>
      <c r="B612" s="19" t="s">
        <v>84</v>
      </c>
      <c r="C612" s="19" t="s">
        <v>138</v>
      </c>
      <c r="D612" s="43" t="s">
        <v>370</v>
      </c>
      <c r="E612" s="20" t="s">
        <v>199</v>
      </c>
      <c r="F612" s="20" t="s">
        <v>430</v>
      </c>
      <c r="G612" s="132">
        <v>0</v>
      </c>
      <c r="H612" s="42" t="s">
        <v>230</v>
      </c>
      <c r="I612" s="133">
        <v>14</v>
      </c>
      <c r="J612" s="43">
        <v>0</v>
      </c>
      <c r="K612" s="48" t="s">
        <v>241</v>
      </c>
      <c r="L612" s="48" t="s">
        <v>241</v>
      </c>
      <c r="M612" s="48" t="s">
        <v>241</v>
      </c>
      <c r="N612" s="48" t="s">
        <v>241</v>
      </c>
      <c r="O612" s="48" t="s">
        <v>241</v>
      </c>
      <c r="Q612" s="13" t="str">
        <f t="shared" si="51"/>
        <v>ND</v>
      </c>
      <c r="R612" s="13" t="str">
        <f t="shared" si="52"/>
        <v>ND</v>
      </c>
      <c r="S612" s="13" t="str">
        <f t="shared" si="53"/>
        <v>ND</v>
      </c>
      <c r="T612" s="13" t="str">
        <f t="shared" si="54"/>
        <v>ND</v>
      </c>
      <c r="U612" s="12" t="str">
        <f t="shared" si="55"/>
        <v>ND</v>
      </c>
    </row>
    <row r="613" spans="1:21" x14ac:dyDescent="0.2">
      <c r="A613" s="43" t="s">
        <v>228</v>
      </c>
      <c r="B613" s="19" t="s">
        <v>84</v>
      </c>
      <c r="C613" s="19" t="s">
        <v>138</v>
      </c>
      <c r="D613" s="43" t="s">
        <v>370</v>
      </c>
      <c r="E613" s="20" t="s">
        <v>199</v>
      </c>
      <c r="F613" s="20" t="s">
        <v>431</v>
      </c>
      <c r="G613" s="132">
        <v>0</v>
      </c>
      <c r="H613" s="42" t="s">
        <v>230</v>
      </c>
      <c r="I613" s="133">
        <v>6</v>
      </c>
      <c r="J613" s="43">
        <v>0</v>
      </c>
      <c r="K613" s="48" t="s">
        <v>241</v>
      </c>
      <c r="L613" s="48" t="s">
        <v>241</v>
      </c>
      <c r="M613" s="48" t="s">
        <v>241</v>
      </c>
      <c r="N613" s="48" t="s">
        <v>241</v>
      </c>
      <c r="O613" s="48" t="s">
        <v>241</v>
      </c>
      <c r="Q613" s="13" t="str">
        <f t="shared" si="51"/>
        <v>ND</v>
      </c>
      <c r="R613" s="13" t="str">
        <f t="shared" si="52"/>
        <v>ND</v>
      </c>
      <c r="S613" s="13" t="str">
        <f t="shared" si="53"/>
        <v>ND</v>
      </c>
      <c r="T613" s="13" t="str">
        <f t="shared" si="54"/>
        <v>ND</v>
      </c>
      <c r="U613" s="12" t="str">
        <f t="shared" si="55"/>
        <v>ND</v>
      </c>
    </row>
    <row r="614" spans="1:21" x14ac:dyDescent="0.2">
      <c r="A614" s="43" t="s">
        <v>228</v>
      </c>
      <c r="B614" s="19" t="s">
        <v>84</v>
      </c>
      <c r="C614" s="19" t="s">
        <v>371</v>
      </c>
      <c r="D614" s="43" t="s">
        <v>372</v>
      </c>
      <c r="E614" s="20" t="s">
        <v>199</v>
      </c>
      <c r="F614" s="20" t="s">
        <v>426</v>
      </c>
      <c r="G614" s="132">
        <v>0</v>
      </c>
      <c r="H614" s="42" t="s">
        <v>230</v>
      </c>
      <c r="I614" s="133">
        <v>21</v>
      </c>
      <c r="J614" s="43">
        <v>0</v>
      </c>
      <c r="K614" s="48" t="s">
        <v>241</v>
      </c>
      <c r="L614" s="48" t="s">
        <v>241</v>
      </c>
      <c r="M614" s="48" t="s">
        <v>241</v>
      </c>
      <c r="N614" s="48" t="s">
        <v>241</v>
      </c>
      <c r="O614" s="48" t="s">
        <v>241</v>
      </c>
      <c r="Q614" s="13" t="str">
        <f t="shared" si="51"/>
        <v>ND</v>
      </c>
      <c r="R614" s="13" t="str">
        <f t="shared" si="52"/>
        <v>ND</v>
      </c>
      <c r="S614" s="13" t="str">
        <f t="shared" si="53"/>
        <v>ND</v>
      </c>
      <c r="T614" s="13" t="str">
        <f t="shared" si="54"/>
        <v>ND</v>
      </c>
      <c r="U614" s="12" t="str">
        <f t="shared" si="55"/>
        <v>ND</v>
      </c>
    </row>
    <row r="615" spans="1:21" x14ac:dyDescent="0.2">
      <c r="A615" s="43" t="s">
        <v>228</v>
      </c>
      <c r="B615" s="19" t="s">
        <v>84</v>
      </c>
      <c r="C615" s="19" t="s">
        <v>371</v>
      </c>
      <c r="D615" s="43" t="s">
        <v>372</v>
      </c>
      <c r="E615" s="20" t="s">
        <v>199</v>
      </c>
      <c r="F615" s="20" t="s">
        <v>429</v>
      </c>
      <c r="G615" s="132">
        <v>0</v>
      </c>
      <c r="H615" s="42" t="s">
        <v>230</v>
      </c>
      <c r="I615" s="133">
        <v>17</v>
      </c>
      <c r="J615" s="43">
        <v>0</v>
      </c>
      <c r="K615" s="48" t="s">
        <v>241</v>
      </c>
      <c r="L615" s="48" t="s">
        <v>241</v>
      </c>
      <c r="M615" s="48" t="s">
        <v>241</v>
      </c>
      <c r="N615" s="48" t="s">
        <v>241</v>
      </c>
      <c r="O615" s="48" t="s">
        <v>241</v>
      </c>
      <c r="Q615" s="13" t="str">
        <f t="shared" si="51"/>
        <v>ND</v>
      </c>
      <c r="R615" s="13" t="str">
        <f t="shared" si="52"/>
        <v>ND</v>
      </c>
      <c r="S615" s="13" t="str">
        <f t="shared" si="53"/>
        <v>ND</v>
      </c>
      <c r="T615" s="13" t="str">
        <f t="shared" si="54"/>
        <v>ND</v>
      </c>
      <c r="U615" s="12" t="str">
        <f t="shared" si="55"/>
        <v>ND</v>
      </c>
    </row>
    <row r="616" spans="1:21" x14ac:dyDescent="0.2">
      <c r="A616" s="43" t="s">
        <v>228</v>
      </c>
      <c r="B616" s="19" t="s">
        <v>84</v>
      </c>
      <c r="C616" s="19" t="s">
        <v>371</v>
      </c>
      <c r="D616" s="43" t="s">
        <v>372</v>
      </c>
      <c r="E616" s="20" t="s">
        <v>199</v>
      </c>
      <c r="F616" s="20" t="s">
        <v>427</v>
      </c>
      <c r="G616" s="132">
        <v>1</v>
      </c>
      <c r="H616" s="42" t="s">
        <v>230</v>
      </c>
      <c r="I616" s="133">
        <v>19</v>
      </c>
      <c r="J616" s="43">
        <v>5.2631578947368425</v>
      </c>
      <c r="K616" s="48">
        <v>55.900000000000006</v>
      </c>
      <c r="L616" s="48">
        <v>55.900000000000006</v>
      </c>
      <c r="M616" s="48">
        <v>55.900000000000006</v>
      </c>
      <c r="N616" s="48">
        <v>55.900000000000006</v>
      </c>
      <c r="O616" s="48" t="s">
        <v>241</v>
      </c>
      <c r="Q616" s="13">
        <f t="shared" si="51"/>
        <v>56</v>
      </c>
      <c r="R616" s="13">
        <f t="shared" si="52"/>
        <v>56</v>
      </c>
      <c r="S616" s="13">
        <f t="shared" si="53"/>
        <v>56</v>
      </c>
      <c r="T616" s="13">
        <f t="shared" si="54"/>
        <v>56</v>
      </c>
      <c r="U616" s="12" t="str">
        <f t="shared" si="55"/>
        <v>ND</v>
      </c>
    </row>
    <row r="617" spans="1:21" x14ac:dyDescent="0.2">
      <c r="A617" s="43" t="s">
        <v>228</v>
      </c>
      <c r="B617" s="19" t="s">
        <v>84</v>
      </c>
      <c r="C617" s="19" t="s">
        <v>371</v>
      </c>
      <c r="D617" s="43" t="s">
        <v>372</v>
      </c>
      <c r="E617" s="20" t="s">
        <v>199</v>
      </c>
      <c r="F617" s="20" t="s">
        <v>430</v>
      </c>
      <c r="G617" s="132">
        <v>0</v>
      </c>
      <c r="H617" s="42" t="s">
        <v>230</v>
      </c>
      <c r="I617" s="133">
        <v>14</v>
      </c>
      <c r="J617" s="43">
        <v>0</v>
      </c>
      <c r="K617" s="48" t="s">
        <v>241</v>
      </c>
      <c r="L617" s="48" t="s">
        <v>241</v>
      </c>
      <c r="M617" s="48" t="s">
        <v>241</v>
      </c>
      <c r="N617" s="48" t="s">
        <v>241</v>
      </c>
      <c r="O617" s="48" t="s">
        <v>241</v>
      </c>
      <c r="Q617" s="13" t="str">
        <f t="shared" si="51"/>
        <v>ND</v>
      </c>
      <c r="R617" s="13" t="str">
        <f t="shared" si="52"/>
        <v>ND</v>
      </c>
      <c r="S617" s="13" t="str">
        <f t="shared" si="53"/>
        <v>ND</v>
      </c>
      <c r="T617" s="13" t="str">
        <f t="shared" si="54"/>
        <v>ND</v>
      </c>
      <c r="U617" s="12" t="str">
        <f t="shared" si="55"/>
        <v>ND</v>
      </c>
    </row>
    <row r="618" spans="1:21" x14ac:dyDescent="0.2">
      <c r="A618" s="43" t="s">
        <v>228</v>
      </c>
      <c r="B618" s="19" t="s">
        <v>84</v>
      </c>
      <c r="C618" s="19" t="s">
        <v>371</v>
      </c>
      <c r="D618" s="43" t="s">
        <v>372</v>
      </c>
      <c r="E618" s="20" t="s">
        <v>199</v>
      </c>
      <c r="F618" s="20" t="s">
        <v>431</v>
      </c>
      <c r="G618" s="132">
        <v>0</v>
      </c>
      <c r="H618" s="42" t="s">
        <v>230</v>
      </c>
      <c r="I618" s="133">
        <v>6</v>
      </c>
      <c r="J618" s="43">
        <v>0</v>
      </c>
      <c r="K618" s="48" t="s">
        <v>241</v>
      </c>
      <c r="L618" s="48" t="s">
        <v>241</v>
      </c>
      <c r="M618" s="48" t="s">
        <v>241</v>
      </c>
      <c r="N618" s="48" t="s">
        <v>241</v>
      </c>
      <c r="O618" s="48" t="s">
        <v>241</v>
      </c>
      <c r="Q618" s="13" t="str">
        <f t="shared" si="51"/>
        <v>ND</v>
      </c>
      <c r="R618" s="13" t="str">
        <f t="shared" si="52"/>
        <v>ND</v>
      </c>
      <c r="S618" s="13" t="str">
        <f t="shared" si="53"/>
        <v>ND</v>
      </c>
      <c r="T618" s="13" t="str">
        <f t="shared" si="54"/>
        <v>ND</v>
      </c>
      <c r="U618" s="12" t="str">
        <f t="shared" si="55"/>
        <v>ND</v>
      </c>
    </row>
    <row r="619" spans="1:21" x14ac:dyDescent="0.2">
      <c r="A619" s="43" t="s">
        <v>228</v>
      </c>
      <c r="B619" s="19" t="s">
        <v>139</v>
      </c>
      <c r="C619" s="19" t="s">
        <v>140</v>
      </c>
      <c r="D619" s="43" t="s">
        <v>373</v>
      </c>
      <c r="E619" s="20" t="s">
        <v>199</v>
      </c>
      <c r="F619" s="20" t="s">
        <v>426</v>
      </c>
      <c r="G619" s="132">
        <v>0</v>
      </c>
      <c r="H619" s="42" t="s">
        <v>230</v>
      </c>
      <c r="I619" s="133">
        <v>20</v>
      </c>
      <c r="J619" s="43">
        <v>0</v>
      </c>
      <c r="K619" s="48" t="s">
        <v>241</v>
      </c>
      <c r="L619" s="48" t="s">
        <v>241</v>
      </c>
      <c r="M619" s="48" t="s">
        <v>241</v>
      </c>
      <c r="N619" s="48" t="s">
        <v>241</v>
      </c>
      <c r="O619" s="48" t="s">
        <v>241</v>
      </c>
      <c r="Q619" s="13" t="str">
        <f t="shared" si="51"/>
        <v>ND</v>
      </c>
      <c r="R619" s="13" t="str">
        <f t="shared" si="52"/>
        <v>ND</v>
      </c>
      <c r="S619" s="13" t="str">
        <f t="shared" si="53"/>
        <v>ND</v>
      </c>
      <c r="T619" s="13" t="str">
        <f t="shared" si="54"/>
        <v>ND</v>
      </c>
      <c r="U619" s="12" t="str">
        <f t="shared" si="55"/>
        <v>ND</v>
      </c>
    </row>
    <row r="620" spans="1:21" x14ac:dyDescent="0.2">
      <c r="A620" s="43" t="s">
        <v>228</v>
      </c>
      <c r="B620" s="19" t="s">
        <v>139</v>
      </c>
      <c r="C620" s="19" t="s">
        <v>140</v>
      </c>
      <c r="D620" s="43" t="s">
        <v>373</v>
      </c>
      <c r="E620" s="20" t="s">
        <v>199</v>
      </c>
      <c r="F620" s="20" t="s">
        <v>429</v>
      </c>
      <c r="G620" s="132">
        <v>0</v>
      </c>
      <c r="H620" s="42" t="s">
        <v>230</v>
      </c>
      <c r="I620" s="133">
        <v>14</v>
      </c>
      <c r="J620" s="43">
        <v>0</v>
      </c>
      <c r="K620" s="48" t="s">
        <v>241</v>
      </c>
      <c r="L620" s="48" t="s">
        <v>241</v>
      </c>
      <c r="M620" s="48" t="s">
        <v>241</v>
      </c>
      <c r="N620" s="48" t="s">
        <v>241</v>
      </c>
      <c r="O620" s="48" t="s">
        <v>241</v>
      </c>
      <c r="Q620" s="13" t="str">
        <f t="shared" si="51"/>
        <v>ND</v>
      </c>
      <c r="R620" s="13" t="str">
        <f t="shared" si="52"/>
        <v>ND</v>
      </c>
      <c r="S620" s="13" t="str">
        <f t="shared" si="53"/>
        <v>ND</v>
      </c>
      <c r="T620" s="13" t="str">
        <f t="shared" si="54"/>
        <v>ND</v>
      </c>
      <c r="U620" s="12" t="str">
        <f t="shared" si="55"/>
        <v>ND</v>
      </c>
    </row>
    <row r="621" spans="1:21" x14ac:dyDescent="0.2">
      <c r="A621" s="43" t="s">
        <v>228</v>
      </c>
      <c r="B621" s="19" t="s">
        <v>139</v>
      </c>
      <c r="C621" s="19" t="s">
        <v>140</v>
      </c>
      <c r="D621" s="43" t="s">
        <v>373</v>
      </c>
      <c r="E621" s="20" t="s">
        <v>199</v>
      </c>
      <c r="F621" s="20" t="s">
        <v>427</v>
      </c>
      <c r="G621" s="132">
        <v>0</v>
      </c>
      <c r="H621" s="42" t="s">
        <v>230</v>
      </c>
      <c r="I621" s="133">
        <v>18</v>
      </c>
      <c r="J621" s="43">
        <v>0</v>
      </c>
      <c r="K621" s="48" t="s">
        <v>241</v>
      </c>
      <c r="L621" s="48" t="s">
        <v>241</v>
      </c>
      <c r="M621" s="48" t="s">
        <v>241</v>
      </c>
      <c r="N621" s="48" t="s">
        <v>241</v>
      </c>
      <c r="O621" s="48" t="s">
        <v>241</v>
      </c>
      <c r="Q621" s="13" t="str">
        <f t="shared" si="51"/>
        <v>ND</v>
      </c>
      <c r="R621" s="13" t="str">
        <f t="shared" si="52"/>
        <v>ND</v>
      </c>
      <c r="S621" s="13" t="str">
        <f t="shared" si="53"/>
        <v>ND</v>
      </c>
      <c r="T621" s="13" t="str">
        <f t="shared" si="54"/>
        <v>ND</v>
      </c>
      <c r="U621" s="12" t="str">
        <f t="shared" si="55"/>
        <v>ND</v>
      </c>
    </row>
    <row r="622" spans="1:21" x14ac:dyDescent="0.2">
      <c r="A622" s="43" t="s">
        <v>228</v>
      </c>
      <c r="B622" s="19" t="s">
        <v>139</v>
      </c>
      <c r="C622" s="19" t="s">
        <v>140</v>
      </c>
      <c r="D622" s="43" t="s">
        <v>373</v>
      </c>
      <c r="E622" s="20" t="s">
        <v>199</v>
      </c>
      <c r="F622" s="20" t="s">
        <v>430</v>
      </c>
      <c r="G622" s="132">
        <v>0</v>
      </c>
      <c r="H622" s="42" t="s">
        <v>230</v>
      </c>
      <c r="I622" s="133">
        <v>12</v>
      </c>
      <c r="J622" s="43">
        <v>0</v>
      </c>
      <c r="K622" s="48" t="s">
        <v>241</v>
      </c>
      <c r="L622" s="48" t="s">
        <v>241</v>
      </c>
      <c r="M622" s="48" t="s">
        <v>241</v>
      </c>
      <c r="N622" s="48" t="s">
        <v>241</v>
      </c>
      <c r="O622" s="48" t="s">
        <v>241</v>
      </c>
      <c r="Q622" s="13" t="str">
        <f t="shared" si="51"/>
        <v>ND</v>
      </c>
      <c r="R622" s="13" t="str">
        <f t="shared" si="52"/>
        <v>ND</v>
      </c>
      <c r="S622" s="13" t="str">
        <f t="shared" si="53"/>
        <v>ND</v>
      </c>
      <c r="T622" s="13" t="str">
        <f t="shared" si="54"/>
        <v>ND</v>
      </c>
      <c r="U622" s="12" t="str">
        <f t="shared" si="55"/>
        <v>ND</v>
      </c>
    </row>
    <row r="623" spans="1:21" x14ac:dyDescent="0.2">
      <c r="A623" s="43" t="s">
        <v>228</v>
      </c>
      <c r="B623" s="19" t="s">
        <v>139</v>
      </c>
      <c r="C623" s="19" t="s">
        <v>140</v>
      </c>
      <c r="D623" s="43" t="s">
        <v>373</v>
      </c>
      <c r="E623" s="20" t="s">
        <v>199</v>
      </c>
      <c r="F623" s="20" t="s">
        <v>431</v>
      </c>
      <c r="G623" s="132">
        <v>0</v>
      </c>
      <c r="H623" s="42" t="s">
        <v>230</v>
      </c>
      <c r="I623" s="133">
        <v>6</v>
      </c>
      <c r="J623" s="43">
        <v>0</v>
      </c>
      <c r="K623" s="48" t="s">
        <v>241</v>
      </c>
      <c r="L623" s="48" t="s">
        <v>241</v>
      </c>
      <c r="M623" s="48" t="s">
        <v>241</v>
      </c>
      <c r="N623" s="48" t="s">
        <v>241</v>
      </c>
      <c r="O623" s="48" t="s">
        <v>241</v>
      </c>
      <c r="Q623" s="13" t="str">
        <f t="shared" si="51"/>
        <v>ND</v>
      </c>
      <c r="R623" s="13" t="str">
        <f t="shared" si="52"/>
        <v>ND</v>
      </c>
      <c r="S623" s="13" t="str">
        <f t="shared" si="53"/>
        <v>ND</v>
      </c>
      <c r="T623" s="13" t="str">
        <f t="shared" si="54"/>
        <v>ND</v>
      </c>
      <c r="U623" s="12" t="str">
        <f t="shared" si="55"/>
        <v>ND</v>
      </c>
    </row>
    <row r="624" spans="1:21" x14ac:dyDescent="0.2">
      <c r="A624" s="43" t="s">
        <v>228</v>
      </c>
      <c r="B624" s="19" t="s">
        <v>139</v>
      </c>
      <c r="C624" s="19" t="s">
        <v>141</v>
      </c>
      <c r="D624" s="43" t="s">
        <v>374</v>
      </c>
      <c r="E624" s="20" t="s">
        <v>199</v>
      </c>
      <c r="F624" s="20" t="s">
        <v>426</v>
      </c>
      <c r="G624" s="132">
        <v>0</v>
      </c>
      <c r="H624" s="42" t="s">
        <v>230</v>
      </c>
      <c r="I624" s="133">
        <v>21</v>
      </c>
      <c r="J624" s="43">
        <v>0</v>
      </c>
      <c r="K624" s="48" t="s">
        <v>241</v>
      </c>
      <c r="L624" s="48" t="s">
        <v>241</v>
      </c>
      <c r="M624" s="48" t="s">
        <v>241</v>
      </c>
      <c r="N624" s="48" t="s">
        <v>241</v>
      </c>
      <c r="O624" s="48" t="s">
        <v>241</v>
      </c>
      <c r="Q624" s="13" t="str">
        <f t="shared" si="51"/>
        <v>ND</v>
      </c>
      <c r="R624" s="13" t="str">
        <f t="shared" si="52"/>
        <v>ND</v>
      </c>
      <c r="S624" s="13" t="str">
        <f t="shared" si="53"/>
        <v>ND</v>
      </c>
      <c r="T624" s="13" t="str">
        <f t="shared" si="54"/>
        <v>ND</v>
      </c>
      <c r="U624" s="12" t="str">
        <f t="shared" si="55"/>
        <v>ND</v>
      </c>
    </row>
    <row r="625" spans="1:21" x14ac:dyDescent="0.2">
      <c r="A625" s="43" t="s">
        <v>228</v>
      </c>
      <c r="B625" s="19" t="s">
        <v>139</v>
      </c>
      <c r="C625" s="19" t="s">
        <v>141</v>
      </c>
      <c r="D625" s="43" t="s">
        <v>374</v>
      </c>
      <c r="E625" s="20" t="s">
        <v>199</v>
      </c>
      <c r="F625" s="20" t="s">
        <v>429</v>
      </c>
      <c r="G625" s="132">
        <v>0</v>
      </c>
      <c r="H625" s="42" t="s">
        <v>230</v>
      </c>
      <c r="I625" s="133">
        <v>17</v>
      </c>
      <c r="J625" s="43">
        <v>0</v>
      </c>
      <c r="K625" s="48" t="s">
        <v>241</v>
      </c>
      <c r="L625" s="48" t="s">
        <v>241</v>
      </c>
      <c r="M625" s="48" t="s">
        <v>241</v>
      </c>
      <c r="N625" s="48" t="s">
        <v>241</v>
      </c>
      <c r="O625" s="48" t="s">
        <v>241</v>
      </c>
      <c r="Q625" s="13" t="str">
        <f t="shared" si="51"/>
        <v>ND</v>
      </c>
      <c r="R625" s="13" t="str">
        <f t="shared" si="52"/>
        <v>ND</v>
      </c>
      <c r="S625" s="13" t="str">
        <f t="shared" si="53"/>
        <v>ND</v>
      </c>
      <c r="T625" s="13" t="str">
        <f t="shared" si="54"/>
        <v>ND</v>
      </c>
      <c r="U625" s="12" t="str">
        <f t="shared" si="55"/>
        <v>ND</v>
      </c>
    </row>
    <row r="626" spans="1:21" x14ac:dyDescent="0.2">
      <c r="A626" s="43" t="s">
        <v>228</v>
      </c>
      <c r="B626" s="19" t="s">
        <v>139</v>
      </c>
      <c r="C626" s="19" t="s">
        <v>141</v>
      </c>
      <c r="D626" s="43" t="s">
        <v>374</v>
      </c>
      <c r="E626" s="20" t="s">
        <v>199</v>
      </c>
      <c r="F626" s="20" t="s">
        <v>427</v>
      </c>
      <c r="G626" s="132">
        <v>0</v>
      </c>
      <c r="H626" s="42" t="s">
        <v>230</v>
      </c>
      <c r="I626" s="133">
        <v>19</v>
      </c>
      <c r="J626" s="43">
        <v>0</v>
      </c>
      <c r="K626" s="48" t="s">
        <v>241</v>
      </c>
      <c r="L626" s="48" t="s">
        <v>241</v>
      </c>
      <c r="M626" s="48" t="s">
        <v>241</v>
      </c>
      <c r="N626" s="48" t="s">
        <v>241</v>
      </c>
      <c r="O626" s="48" t="s">
        <v>241</v>
      </c>
      <c r="Q626" s="13" t="str">
        <f t="shared" si="51"/>
        <v>ND</v>
      </c>
      <c r="R626" s="13" t="str">
        <f t="shared" si="52"/>
        <v>ND</v>
      </c>
      <c r="S626" s="13" t="str">
        <f t="shared" si="53"/>
        <v>ND</v>
      </c>
      <c r="T626" s="13" t="str">
        <f t="shared" si="54"/>
        <v>ND</v>
      </c>
      <c r="U626" s="12" t="str">
        <f t="shared" si="55"/>
        <v>ND</v>
      </c>
    </row>
    <row r="627" spans="1:21" x14ac:dyDescent="0.2">
      <c r="A627" s="43" t="s">
        <v>228</v>
      </c>
      <c r="B627" s="19" t="s">
        <v>139</v>
      </c>
      <c r="C627" s="19" t="s">
        <v>141</v>
      </c>
      <c r="D627" s="43" t="s">
        <v>374</v>
      </c>
      <c r="E627" s="20" t="s">
        <v>199</v>
      </c>
      <c r="F627" s="20" t="s">
        <v>430</v>
      </c>
      <c r="G627" s="132">
        <v>0</v>
      </c>
      <c r="H627" s="42" t="s">
        <v>230</v>
      </c>
      <c r="I627" s="133">
        <v>14</v>
      </c>
      <c r="J627" s="43">
        <v>0</v>
      </c>
      <c r="K627" s="48" t="s">
        <v>241</v>
      </c>
      <c r="L627" s="48" t="s">
        <v>241</v>
      </c>
      <c r="M627" s="48" t="s">
        <v>241</v>
      </c>
      <c r="N627" s="48" t="s">
        <v>241</v>
      </c>
      <c r="O627" s="48" t="s">
        <v>241</v>
      </c>
      <c r="Q627" s="13" t="str">
        <f t="shared" si="51"/>
        <v>ND</v>
      </c>
      <c r="R627" s="13" t="str">
        <f t="shared" si="52"/>
        <v>ND</v>
      </c>
      <c r="S627" s="13" t="str">
        <f t="shared" si="53"/>
        <v>ND</v>
      </c>
      <c r="T627" s="13" t="str">
        <f t="shared" si="54"/>
        <v>ND</v>
      </c>
      <c r="U627" s="12" t="str">
        <f t="shared" si="55"/>
        <v>ND</v>
      </c>
    </row>
    <row r="628" spans="1:21" x14ac:dyDescent="0.2">
      <c r="A628" s="43" t="s">
        <v>228</v>
      </c>
      <c r="B628" s="19" t="s">
        <v>139</v>
      </c>
      <c r="C628" s="19" t="s">
        <v>141</v>
      </c>
      <c r="D628" s="43" t="s">
        <v>374</v>
      </c>
      <c r="E628" s="20" t="s">
        <v>199</v>
      </c>
      <c r="F628" s="20" t="s">
        <v>431</v>
      </c>
      <c r="G628" s="132">
        <v>0</v>
      </c>
      <c r="H628" s="42" t="s">
        <v>230</v>
      </c>
      <c r="I628" s="133">
        <v>6</v>
      </c>
      <c r="J628" s="43">
        <v>0</v>
      </c>
      <c r="K628" s="48" t="s">
        <v>241</v>
      </c>
      <c r="L628" s="48" t="s">
        <v>241</v>
      </c>
      <c r="M628" s="48" t="s">
        <v>241</v>
      </c>
      <c r="N628" s="48" t="s">
        <v>241</v>
      </c>
      <c r="O628" s="48" t="s">
        <v>241</v>
      </c>
      <c r="Q628" s="13" t="str">
        <f t="shared" si="51"/>
        <v>ND</v>
      </c>
      <c r="R628" s="13" t="str">
        <f t="shared" si="52"/>
        <v>ND</v>
      </c>
      <c r="S628" s="13" t="str">
        <f t="shared" si="53"/>
        <v>ND</v>
      </c>
      <c r="T628" s="13" t="str">
        <f t="shared" si="54"/>
        <v>ND</v>
      </c>
      <c r="U628" s="12" t="str">
        <f t="shared" si="55"/>
        <v>ND</v>
      </c>
    </row>
    <row r="629" spans="1:21" x14ac:dyDescent="0.2">
      <c r="A629" s="43" t="s">
        <v>228</v>
      </c>
      <c r="B629" s="19" t="s">
        <v>139</v>
      </c>
      <c r="C629" s="19" t="s">
        <v>142</v>
      </c>
      <c r="D629" s="43" t="s">
        <v>375</v>
      </c>
      <c r="E629" s="20" t="s">
        <v>199</v>
      </c>
      <c r="F629" s="20" t="s">
        <v>426</v>
      </c>
      <c r="G629" s="132">
        <v>0</v>
      </c>
      <c r="H629" s="42" t="s">
        <v>230</v>
      </c>
      <c r="I629" s="133">
        <v>21</v>
      </c>
      <c r="J629" s="43">
        <v>0</v>
      </c>
      <c r="K629" s="48" t="s">
        <v>241</v>
      </c>
      <c r="L629" s="48" t="s">
        <v>241</v>
      </c>
      <c r="M629" s="48" t="s">
        <v>241</v>
      </c>
      <c r="N629" s="48" t="s">
        <v>241</v>
      </c>
      <c r="O629" s="48" t="s">
        <v>241</v>
      </c>
      <c r="Q629" s="13" t="str">
        <f t="shared" si="51"/>
        <v>ND</v>
      </c>
      <c r="R629" s="13" t="str">
        <f t="shared" si="52"/>
        <v>ND</v>
      </c>
      <c r="S629" s="13" t="str">
        <f t="shared" si="53"/>
        <v>ND</v>
      </c>
      <c r="T629" s="13" t="str">
        <f t="shared" si="54"/>
        <v>ND</v>
      </c>
      <c r="U629" s="12" t="str">
        <f t="shared" si="55"/>
        <v>ND</v>
      </c>
    </row>
    <row r="630" spans="1:21" x14ac:dyDescent="0.2">
      <c r="A630" s="43" t="s">
        <v>228</v>
      </c>
      <c r="B630" s="19" t="s">
        <v>139</v>
      </c>
      <c r="C630" s="19" t="s">
        <v>142</v>
      </c>
      <c r="D630" s="43" t="s">
        <v>375</v>
      </c>
      <c r="E630" s="20" t="s">
        <v>199</v>
      </c>
      <c r="F630" s="20" t="s">
        <v>429</v>
      </c>
      <c r="G630" s="132">
        <v>0</v>
      </c>
      <c r="H630" s="42" t="s">
        <v>230</v>
      </c>
      <c r="I630" s="133">
        <v>17</v>
      </c>
      <c r="J630" s="43">
        <v>0</v>
      </c>
      <c r="K630" s="48" t="s">
        <v>241</v>
      </c>
      <c r="L630" s="48" t="s">
        <v>241</v>
      </c>
      <c r="M630" s="48" t="s">
        <v>241</v>
      </c>
      <c r="N630" s="48" t="s">
        <v>241</v>
      </c>
      <c r="O630" s="48" t="s">
        <v>241</v>
      </c>
      <c r="Q630" s="13" t="str">
        <f t="shared" si="51"/>
        <v>ND</v>
      </c>
      <c r="R630" s="13" t="str">
        <f t="shared" si="52"/>
        <v>ND</v>
      </c>
      <c r="S630" s="13" t="str">
        <f t="shared" si="53"/>
        <v>ND</v>
      </c>
      <c r="T630" s="13" t="str">
        <f t="shared" si="54"/>
        <v>ND</v>
      </c>
      <c r="U630" s="12" t="str">
        <f t="shared" si="55"/>
        <v>ND</v>
      </c>
    </row>
    <row r="631" spans="1:21" x14ac:dyDescent="0.2">
      <c r="A631" s="43" t="s">
        <v>228</v>
      </c>
      <c r="B631" s="19" t="s">
        <v>139</v>
      </c>
      <c r="C631" s="19" t="s">
        <v>142</v>
      </c>
      <c r="D631" s="43" t="s">
        <v>375</v>
      </c>
      <c r="E631" s="20" t="s">
        <v>199</v>
      </c>
      <c r="F631" s="20" t="s">
        <v>427</v>
      </c>
      <c r="G631" s="132">
        <v>0</v>
      </c>
      <c r="H631" s="42" t="s">
        <v>230</v>
      </c>
      <c r="I631" s="133">
        <v>19</v>
      </c>
      <c r="J631" s="43">
        <v>0</v>
      </c>
      <c r="K631" s="48" t="s">
        <v>241</v>
      </c>
      <c r="L631" s="48" t="s">
        <v>241</v>
      </c>
      <c r="M631" s="48" t="s">
        <v>241</v>
      </c>
      <c r="N631" s="48" t="s">
        <v>241</v>
      </c>
      <c r="O631" s="48" t="s">
        <v>241</v>
      </c>
      <c r="Q631" s="13" t="str">
        <f t="shared" si="51"/>
        <v>ND</v>
      </c>
      <c r="R631" s="13" t="str">
        <f t="shared" si="52"/>
        <v>ND</v>
      </c>
      <c r="S631" s="13" t="str">
        <f t="shared" si="53"/>
        <v>ND</v>
      </c>
      <c r="T631" s="13" t="str">
        <f t="shared" si="54"/>
        <v>ND</v>
      </c>
      <c r="U631" s="12" t="str">
        <f t="shared" si="55"/>
        <v>ND</v>
      </c>
    </row>
    <row r="632" spans="1:21" x14ac:dyDescent="0.2">
      <c r="A632" s="43" t="s">
        <v>228</v>
      </c>
      <c r="B632" s="19" t="s">
        <v>139</v>
      </c>
      <c r="C632" s="19" t="s">
        <v>142</v>
      </c>
      <c r="D632" s="43" t="s">
        <v>375</v>
      </c>
      <c r="E632" s="20" t="s">
        <v>199</v>
      </c>
      <c r="F632" s="20" t="s">
        <v>430</v>
      </c>
      <c r="G632" s="132">
        <v>0</v>
      </c>
      <c r="H632" s="42" t="s">
        <v>230</v>
      </c>
      <c r="I632" s="133">
        <v>14</v>
      </c>
      <c r="J632" s="43">
        <v>0</v>
      </c>
      <c r="K632" s="48" t="s">
        <v>241</v>
      </c>
      <c r="L632" s="48" t="s">
        <v>241</v>
      </c>
      <c r="M632" s="48" t="s">
        <v>241</v>
      </c>
      <c r="N632" s="48" t="s">
        <v>241</v>
      </c>
      <c r="O632" s="48" t="s">
        <v>241</v>
      </c>
      <c r="Q632" s="13" t="str">
        <f t="shared" si="51"/>
        <v>ND</v>
      </c>
      <c r="R632" s="13" t="str">
        <f t="shared" si="52"/>
        <v>ND</v>
      </c>
      <c r="S632" s="13" t="str">
        <f t="shared" si="53"/>
        <v>ND</v>
      </c>
      <c r="T632" s="13" t="str">
        <f t="shared" si="54"/>
        <v>ND</v>
      </c>
      <c r="U632" s="12" t="str">
        <f t="shared" si="55"/>
        <v>ND</v>
      </c>
    </row>
    <row r="633" spans="1:21" x14ac:dyDescent="0.2">
      <c r="A633" s="43" t="s">
        <v>228</v>
      </c>
      <c r="B633" s="19" t="s">
        <v>139</v>
      </c>
      <c r="C633" s="19" t="s">
        <v>142</v>
      </c>
      <c r="D633" s="43" t="s">
        <v>375</v>
      </c>
      <c r="E633" s="20" t="s">
        <v>199</v>
      </c>
      <c r="F633" s="20" t="s">
        <v>431</v>
      </c>
      <c r="G633" s="132">
        <v>0</v>
      </c>
      <c r="H633" s="42" t="s">
        <v>230</v>
      </c>
      <c r="I633" s="133">
        <v>6</v>
      </c>
      <c r="J633" s="43">
        <v>0</v>
      </c>
      <c r="K633" s="48" t="s">
        <v>241</v>
      </c>
      <c r="L633" s="48" t="s">
        <v>241</v>
      </c>
      <c r="M633" s="48" t="s">
        <v>241</v>
      </c>
      <c r="N633" s="48" t="s">
        <v>241</v>
      </c>
      <c r="O633" s="48" t="s">
        <v>241</v>
      </c>
      <c r="Q633" s="13" t="str">
        <f t="shared" si="51"/>
        <v>ND</v>
      </c>
      <c r="R633" s="13" t="str">
        <f t="shared" si="52"/>
        <v>ND</v>
      </c>
      <c r="S633" s="13" t="str">
        <f t="shared" si="53"/>
        <v>ND</v>
      </c>
      <c r="T633" s="13" t="str">
        <f t="shared" si="54"/>
        <v>ND</v>
      </c>
      <c r="U633" s="12" t="str">
        <f t="shared" si="55"/>
        <v>ND</v>
      </c>
    </row>
    <row r="634" spans="1:21" x14ac:dyDescent="0.2">
      <c r="A634" s="43" t="s">
        <v>228</v>
      </c>
      <c r="B634" s="19" t="s">
        <v>139</v>
      </c>
      <c r="C634" s="19" t="s">
        <v>143</v>
      </c>
      <c r="D634" s="43" t="s">
        <v>376</v>
      </c>
      <c r="E634" s="20" t="s">
        <v>199</v>
      </c>
      <c r="F634" s="20" t="s">
        <v>426</v>
      </c>
      <c r="G634" s="132">
        <v>0</v>
      </c>
      <c r="H634" s="42" t="s">
        <v>230</v>
      </c>
      <c r="I634" s="133">
        <v>21</v>
      </c>
      <c r="J634" s="43">
        <v>0</v>
      </c>
      <c r="K634" s="48" t="s">
        <v>241</v>
      </c>
      <c r="L634" s="48" t="s">
        <v>241</v>
      </c>
      <c r="M634" s="48" t="s">
        <v>241</v>
      </c>
      <c r="N634" s="48" t="s">
        <v>241</v>
      </c>
      <c r="O634" s="48" t="s">
        <v>241</v>
      </c>
      <c r="Q634" s="13" t="str">
        <f t="shared" si="51"/>
        <v>ND</v>
      </c>
      <c r="R634" s="13" t="str">
        <f t="shared" si="52"/>
        <v>ND</v>
      </c>
      <c r="S634" s="13" t="str">
        <f t="shared" si="53"/>
        <v>ND</v>
      </c>
      <c r="T634" s="13" t="str">
        <f t="shared" si="54"/>
        <v>ND</v>
      </c>
      <c r="U634" s="12" t="str">
        <f t="shared" si="55"/>
        <v>ND</v>
      </c>
    </row>
    <row r="635" spans="1:21" x14ac:dyDescent="0.2">
      <c r="A635" s="43" t="s">
        <v>228</v>
      </c>
      <c r="B635" s="19" t="s">
        <v>139</v>
      </c>
      <c r="C635" s="19" t="s">
        <v>143</v>
      </c>
      <c r="D635" s="43" t="s">
        <v>376</v>
      </c>
      <c r="E635" s="20" t="s">
        <v>199</v>
      </c>
      <c r="F635" s="20" t="s">
        <v>429</v>
      </c>
      <c r="G635" s="132">
        <v>0</v>
      </c>
      <c r="H635" s="42" t="s">
        <v>230</v>
      </c>
      <c r="I635" s="133">
        <v>17</v>
      </c>
      <c r="J635" s="43">
        <v>0</v>
      </c>
      <c r="K635" s="48" t="s">
        <v>241</v>
      </c>
      <c r="L635" s="48" t="s">
        <v>241</v>
      </c>
      <c r="M635" s="48" t="s">
        <v>241</v>
      </c>
      <c r="N635" s="48" t="s">
        <v>241</v>
      </c>
      <c r="O635" s="48" t="s">
        <v>241</v>
      </c>
      <c r="Q635" s="13" t="str">
        <f t="shared" si="51"/>
        <v>ND</v>
      </c>
      <c r="R635" s="13" t="str">
        <f t="shared" si="52"/>
        <v>ND</v>
      </c>
      <c r="S635" s="13" t="str">
        <f t="shared" si="53"/>
        <v>ND</v>
      </c>
      <c r="T635" s="13" t="str">
        <f t="shared" si="54"/>
        <v>ND</v>
      </c>
      <c r="U635" s="12" t="str">
        <f t="shared" si="55"/>
        <v>ND</v>
      </c>
    </row>
    <row r="636" spans="1:21" x14ac:dyDescent="0.2">
      <c r="A636" s="43" t="s">
        <v>228</v>
      </c>
      <c r="B636" s="19" t="s">
        <v>139</v>
      </c>
      <c r="C636" s="19" t="s">
        <v>143</v>
      </c>
      <c r="D636" s="43" t="s">
        <v>376</v>
      </c>
      <c r="E636" s="20" t="s">
        <v>199</v>
      </c>
      <c r="F636" s="20" t="s">
        <v>427</v>
      </c>
      <c r="G636" s="132">
        <v>0</v>
      </c>
      <c r="H636" s="42" t="s">
        <v>230</v>
      </c>
      <c r="I636" s="133">
        <v>19</v>
      </c>
      <c r="J636" s="43">
        <v>0</v>
      </c>
      <c r="K636" s="48" t="s">
        <v>241</v>
      </c>
      <c r="L636" s="48" t="s">
        <v>241</v>
      </c>
      <c r="M636" s="48" t="s">
        <v>241</v>
      </c>
      <c r="N636" s="48" t="s">
        <v>241</v>
      </c>
      <c r="O636" s="48" t="s">
        <v>241</v>
      </c>
      <c r="Q636" s="13" t="str">
        <f t="shared" si="51"/>
        <v>ND</v>
      </c>
      <c r="R636" s="13" t="str">
        <f t="shared" si="52"/>
        <v>ND</v>
      </c>
      <c r="S636" s="13" t="str">
        <f t="shared" si="53"/>
        <v>ND</v>
      </c>
      <c r="T636" s="13" t="str">
        <f t="shared" si="54"/>
        <v>ND</v>
      </c>
      <c r="U636" s="12" t="str">
        <f t="shared" si="55"/>
        <v>ND</v>
      </c>
    </row>
    <row r="637" spans="1:21" x14ac:dyDescent="0.2">
      <c r="A637" s="43" t="s">
        <v>228</v>
      </c>
      <c r="B637" s="19" t="s">
        <v>139</v>
      </c>
      <c r="C637" s="19" t="s">
        <v>143</v>
      </c>
      <c r="D637" s="43" t="s">
        <v>376</v>
      </c>
      <c r="E637" s="20" t="s">
        <v>199</v>
      </c>
      <c r="F637" s="20" t="s">
        <v>430</v>
      </c>
      <c r="G637" s="132">
        <v>0</v>
      </c>
      <c r="H637" s="42" t="s">
        <v>230</v>
      </c>
      <c r="I637" s="133">
        <v>14</v>
      </c>
      <c r="J637" s="43">
        <v>0</v>
      </c>
      <c r="K637" s="48" t="s">
        <v>241</v>
      </c>
      <c r="L637" s="48" t="s">
        <v>241</v>
      </c>
      <c r="M637" s="48" t="s">
        <v>241</v>
      </c>
      <c r="N637" s="48" t="s">
        <v>241</v>
      </c>
      <c r="O637" s="48" t="s">
        <v>241</v>
      </c>
      <c r="Q637" s="13" t="str">
        <f t="shared" si="51"/>
        <v>ND</v>
      </c>
      <c r="R637" s="13" t="str">
        <f t="shared" si="52"/>
        <v>ND</v>
      </c>
      <c r="S637" s="13" t="str">
        <f t="shared" si="53"/>
        <v>ND</v>
      </c>
      <c r="T637" s="13" t="str">
        <f t="shared" si="54"/>
        <v>ND</v>
      </c>
      <c r="U637" s="12" t="str">
        <f t="shared" si="55"/>
        <v>ND</v>
      </c>
    </row>
    <row r="638" spans="1:21" x14ac:dyDescent="0.2">
      <c r="A638" s="43" t="s">
        <v>228</v>
      </c>
      <c r="B638" s="19" t="s">
        <v>139</v>
      </c>
      <c r="C638" s="19" t="s">
        <v>143</v>
      </c>
      <c r="D638" s="43" t="s">
        <v>376</v>
      </c>
      <c r="E638" s="20" t="s">
        <v>199</v>
      </c>
      <c r="F638" s="20" t="s">
        <v>431</v>
      </c>
      <c r="G638" s="132">
        <v>0</v>
      </c>
      <c r="H638" s="42" t="s">
        <v>230</v>
      </c>
      <c r="I638" s="133">
        <v>6</v>
      </c>
      <c r="J638" s="43">
        <v>0</v>
      </c>
      <c r="K638" s="48" t="s">
        <v>241</v>
      </c>
      <c r="L638" s="48" t="s">
        <v>241</v>
      </c>
      <c r="M638" s="48" t="s">
        <v>241</v>
      </c>
      <c r="N638" s="48" t="s">
        <v>241</v>
      </c>
      <c r="O638" s="48" t="s">
        <v>241</v>
      </c>
      <c r="Q638" s="13" t="str">
        <f t="shared" si="51"/>
        <v>ND</v>
      </c>
      <c r="R638" s="13" t="str">
        <f t="shared" si="52"/>
        <v>ND</v>
      </c>
      <c r="S638" s="13" t="str">
        <f t="shared" si="53"/>
        <v>ND</v>
      </c>
      <c r="T638" s="13" t="str">
        <f t="shared" si="54"/>
        <v>ND</v>
      </c>
      <c r="U638" s="12" t="str">
        <f t="shared" si="55"/>
        <v>ND</v>
      </c>
    </row>
    <row r="639" spans="1:21" x14ac:dyDescent="0.2">
      <c r="A639" s="43" t="s">
        <v>228</v>
      </c>
      <c r="B639" s="19" t="s">
        <v>139</v>
      </c>
      <c r="C639" s="19" t="s">
        <v>144</v>
      </c>
      <c r="D639" s="43" t="s">
        <v>377</v>
      </c>
      <c r="E639" s="20" t="s">
        <v>199</v>
      </c>
      <c r="F639" s="20" t="s">
        <v>426</v>
      </c>
      <c r="G639" s="132">
        <v>0</v>
      </c>
      <c r="H639" s="42" t="s">
        <v>230</v>
      </c>
      <c r="I639" s="133">
        <v>21</v>
      </c>
      <c r="J639" s="43">
        <v>0</v>
      </c>
      <c r="K639" s="48" t="s">
        <v>241</v>
      </c>
      <c r="L639" s="48" t="s">
        <v>241</v>
      </c>
      <c r="M639" s="48" t="s">
        <v>241</v>
      </c>
      <c r="N639" s="48" t="s">
        <v>241</v>
      </c>
      <c r="O639" s="48" t="s">
        <v>241</v>
      </c>
      <c r="Q639" s="13" t="str">
        <f t="shared" si="51"/>
        <v>ND</v>
      </c>
      <c r="R639" s="13" t="str">
        <f t="shared" si="52"/>
        <v>ND</v>
      </c>
      <c r="S639" s="13" t="str">
        <f t="shared" si="53"/>
        <v>ND</v>
      </c>
      <c r="T639" s="13" t="str">
        <f t="shared" si="54"/>
        <v>ND</v>
      </c>
      <c r="U639" s="12" t="str">
        <f t="shared" si="55"/>
        <v>ND</v>
      </c>
    </row>
    <row r="640" spans="1:21" x14ac:dyDescent="0.2">
      <c r="A640" s="43" t="s">
        <v>228</v>
      </c>
      <c r="B640" s="19" t="s">
        <v>139</v>
      </c>
      <c r="C640" s="19" t="s">
        <v>144</v>
      </c>
      <c r="D640" s="43" t="s">
        <v>377</v>
      </c>
      <c r="E640" s="20" t="s">
        <v>199</v>
      </c>
      <c r="F640" s="20" t="s">
        <v>429</v>
      </c>
      <c r="G640" s="132">
        <v>0</v>
      </c>
      <c r="H640" s="42" t="s">
        <v>230</v>
      </c>
      <c r="I640" s="133">
        <v>17</v>
      </c>
      <c r="J640" s="43">
        <v>0</v>
      </c>
      <c r="K640" s="48" t="s">
        <v>241</v>
      </c>
      <c r="L640" s="48" t="s">
        <v>241</v>
      </c>
      <c r="M640" s="48" t="s">
        <v>241</v>
      </c>
      <c r="N640" s="48" t="s">
        <v>241</v>
      </c>
      <c r="O640" s="48" t="s">
        <v>241</v>
      </c>
      <c r="Q640" s="13" t="str">
        <f t="shared" si="51"/>
        <v>ND</v>
      </c>
      <c r="R640" s="13" t="str">
        <f t="shared" si="52"/>
        <v>ND</v>
      </c>
      <c r="S640" s="13" t="str">
        <f t="shared" si="53"/>
        <v>ND</v>
      </c>
      <c r="T640" s="13" t="str">
        <f t="shared" si="54"/>
        <v>ND</v>
      </c>
      <c r="U640" s="12" t="str">
        <f t="shared" si="55"/>
        <v>ND</v>
      </c>
    </row>
    <row r="641" spans="1:21" x14ac:dyDescent="0.2">
      <c r="A641" s="43" t="s">
        <v>228</v>
      </c>
      <c r="B641" s="19" t="s">
        <v>139</v>
      </c>
      <c r="C641" s="19" t="s">
        <v>144</v>
      </c>
      <c r="D641" s="43" t="s">
        <v>377</v>
      </c>
      <c r="E641" s="20" t="s">
        <v>199</v>
      </c>
      <c r="F641" s="20" t="s">
        <v>427</v>
      </c>
      <c r="G641" s="132">
        <v>0</v>
      </c>
      <c r="H641" s="42" t="s">
        <v>230</v>
      </c>
      <c r="I641" s="133">
        <v>19</v>
      </c>
      <c r="J641" s="43">
        <v>0</v>
      </c>
      <c r="K641" s="48" t="s">
        <v>241</v>
      </c>
      <c r="L641" s="48" t="s">
        <v>241</v>
      </c>
      <c r="M641" s="48" t="s">
        <v>241</v>
      </c>
      <c r="N641" s="48" t="s">
        <v>241</v>
      </c>
      <c r="O641" s="48" t="s">
        <v>241</v>
      </c>
      <c r="Q641" s="13" t="str">
        <f t="shared" si="51"/>
        <v>ND</v>
      </c>
      <c r="R641" s="13" t="str">
        <f t="shared" si="52"/>
        <v>ND</v>
      </c>
      <c r="S641" s="13" t="str">
        <f t="shared" si="53"/>
        <v>ND</v>
      </c>
      <c r="T641" s="13" t="str">
        <f t="shared" si="54"/>
        <v>ND</v>
      </c>
      <c r="U641" s="12" t="str">
        <f t="shared" si="55"/>
        <v>ND</v>
      </c>
    </row>
    <row r="642" spans="1:21" x14ac:dyDescent="0.2">
      <c r="A642" s="43" t="s">
        <v>228</v>
      </c>
      <c r="B642" s="19" t="s">
        <v>139</v>
      </c>
      <c r="C642" s="19" t="s">
        <v>144</v>
      </c>
      <c r="D642" s="43" t="s">
        <v>377</v>
      </c>
      <c r="E642" s="20" t="s">
        <v>199</v>
      </c>
      <c r="F642" s="20" t="s">
        <v>430</v>
      </c>
      <c r="G642" s="132">
        <v>0</v>
      </c>
      <c r="H642" s="42" t="s">
        <v>230</v>
      </c>
      <c r="I642" s="133">
        <v>14</v>
      </c>
      <c r="J642" s="43">
        <v>0</v>
      </c>
      <c r="K642" s="48" t="s">
        <v>241</v>
      </c>
      <c r="L642" s="48" t="s">
        <v>241</v>
      </c>
      <c r="M642" s="48" t="s">
        <v>241</v>
      </c>
      <c r="N642" s="48" t="s">
        <v>241</v>
      </c>
      <c r="O642" s="48" t="s">
        <v>241</v>
      </c>
      <c r="Q642" s="13" t="str">
        <f t="shared" si="51"/>
        <v>ND</v>
      </c>
      <c r="R642" s="13" t="str">
        <f t="shared" si="52"/>
        <v>ND</v>
      </c>
      <c r="S642" s="13" t="str">
        <f t="shared" si="53"/>
        <v>ND</v>
      </c>
      <c r="T642" s="13" t="str">
        <f t="shared" si="54"/>
        <v>ND</v>
      </c>
      <c r="U642" s="12" t="str">
        <f t="shared" si="55"/>
        <v>ND</v>
      </c>
    </row>
    <row r="643" spans="1:21" x14ac:dyDescent="0.2">
      <c r="A643" s="43" t="s">
        <v>228</v>
      </c>
      <c r="B643" s="19" t="s">
        <v>139</v>
      </c>
      <c r="C643" s="19" t="s">
        <v>144</v>
      </c>
      <c r="D643" s="43" t="s">
        <v>377</v>
      </c>
      <c r="E643" s="20" t="s">
        <v>199</v>
      </c>
      <c r="F643" s="20" t="s">
        <v>431</v>
      </c>
      <c r="G643" s="132">
        <v>0</v>
      </c>
      <c r="H643" s="42" t="s">
        <v>230</v>
      </c>
      <c r="I643" s="133">
        <v>6</v>
      </c>
      <c r="J643" s="43">
        <v>0</v>
      </c>
      <c r="K643" s="48" t="s">
        <v>241</v>
      </c>
      <c r="L643" s="48" t="s">
        <v>241</v>
      </c>
      <c r="M643" s="48" t="s">
        <v>241</v>
      </c>
      <c r="N643" s="48" t="s">
        <v>241</v>
      </c>
      <c r="O643" s="48" t="s">
        <v>241</v>
      </c>
      <c r="Q643" s="13" t="str">
        <f t="shared" si="51"/>
        <v>ND</v>
      </c>
      <c r="R643" s="13" t="str">
        <f t="shared" si="52"/>
        <v>ND</v>
      </c>
      <c r="S643" s="13" t="str">
        <f t="shared" si="53"/>
        <v>ND</v>
      </c>
      <c r="T643" s="13" t="str">
        <f t="shared" si="54"/>
        <v>ND</v>
      </c>
      <c r="U643" s="12" t="str">
        <f t="shared" si="55"/>
        <v>ND</v>
      </c>
    </row>
    <row r="644" spans="1:21" x14ac:dyDescent="0.2">
      <c r="A644" s="43" t="s">
        <v>228</v>
      </c>
      <c r="B644" s="19" t="s">
        <v>139</v>
      </c>
      <c r="C644" s="19" t="s">
        <v>145</v>
      </c>
      <c r="D644" s="43" t="s">
        <v>378</v>
      </c>
      <c r="E644" s="20" t="s">
        <v>199</v>
      </c>
      <c r="F644" s="20" t="s">
        <v>426</v>
      </c>
      <c r="G644" s="132">
        <v>0</v>
      </c>
      <c r="H644" s="42" t="s">
        <v>230</v>
      </c>
      <c r="I644" s="133">
        <v>21</v>
      </c>
      <c r="J644" s="43">
        <v>0</v>
      </c>
      <c r="K644" s="48" t="s">
        <v>241</v>
      </c>
      <c r="L644" s="48" t="s">
        <v>241</v>
      </c>
      <c r="M644" s="48" t="s">
        <v>241</v>
      </c>
      <c r="N644" s="48" t="s">
        <v>241</v>
      </c>
      <c r="O644" s="48" t="s">
        <v>241</v>
      </c>
      <c r="Q644" s="13" t="str">
        <f t="shared" si="51"/>
        <v>ND</v>
      </c>
      <c r="R644" s="13" t="str">
        <f t="shared" si="52"/>
        <v>ND</v>
      </c>
      <c r="S644" s="13" t="str">
        <f t="shared" si="53"/>
        <v>ND</v>
      </c>
      <c r="T644" s="13" t="str">
        <f t="shared" si="54"/>
        <v>ND</v>
      </c>
      <c r="U644" s="12" t="str">
        <f t="shared" si="55"/>
        <v>ND</v>
      </c>
    </row>
    <row r="645" spans="1:21" x14ac:dyDescent="0.2">
      <c r="A645" s="43" t="s">
        <v>228</v>
      </c>
      <c r="B645" s="19" t="s">
        <v>139</v>
      </c>
      <c r="C645" s="19" t="s">
        <v>145</v>
      </c>
      <c r="D645" s="43" t="s">
        <v>378</v>
      </c>
      <c r="E645" s="20" t="s">
        <v>199</v>
      </c>
      <c r="F645" s="20" t="s">
        <v>429</v>
      </c>
      <c r="G645" s="132">
        <v>0</v>
      </c>
      <c r="H645" s="42" t="s">
        <v>230</v>
      </c>
      <c r="I645" s="133">
        <v>17</v>
      </c>
      <c r="J645" s="43">
        <v>0</v>
      </c>
      <c r="K645" s="48" t="s">
        <v>241</v>
      </c>
      <c r="L645" s="48" t="s">
        <v>241</v>
      </c>
      <c r="M645" s="48" t="s">
        <v>241</v>
      </c>
      <c r="N645" s="48" t="s">
        <v>241</v>
      </c>
      <c r="O645" s="48" t="s">
        <v>241</v>
      </c>
      <c r="Q645" s="13" t="str">
        <f t="shared" si="51"/>
        <v>ND</v>
      </c>
      <c r="R645" s="13" t="str">
        <f t="shared" si="52"/>
        <v>ND</v>
      </c>
      <c r="S645" s="13" t="str">
        <f t="shared" si="53"/>
        <v>ND</v>
      </c>
      <c r="T645" s="13" t="str">
        <f t="shared" si="54"/>
        <v>ND</v>
      </c>
      <c r="U645" s="12" t="str">
        <f t="shared" si="55"/>
        <v>ND</v>
      </c>
    </row>
    <row r="646" spans="1:21" x14ac:dyDescent="0.2">
      <c r="A646" s="43" t="s">
        <v>228</v>
      </c>
      <c r="B646" s="19" t="s">
        <v>139</v>
      </c>
      <c r="C646" s="19" t="s">
        <v>145</v>
      </c>
      <c r="D646" s="43" t="s">
        <v>378</v>
      </c>
      <c r="E646" s="20" t="s">
        <v>199</v>
      </c>
      <c r="F646" s="20" t="s">
        <v>427</v>
      </c>
      <c r="G646" s="132">
        <v>1</v>
      </c>
      <c r="H646" s="42" t="s">
        <v>230</v>
      </c>
      <c r="I646" s="133">
        <v>19</v>
      </c>
      <c r="J646" s="43">
        <v>5.2631578947368425</v>
      </c>
      <c r="K646" s="48">
        <v>1.1000000000000001</v>
      </c>
      <c r="L646" s="48">
        <v>1.1000000000000001</v>
      </c>
      <c r="M646" s="48">
        <v>1.1000000000000001</v>
      </c>
      <c r="N646" s="48">
        <v>1.1000000000000001</v>
      </c>
      <c r="O646" s="48" t="s">
        <v>241</v>
      </c>
      <c r="Q646" s="13">
        <f t="shared" si="51"/>
        <v>1.1000000000000001</v>
      </c>
      <c r="R646" s="13">
        <f t="shared" si="52"/>
        <v>1.1000000000000001</v>
      </c>
      <c r="S646" s="13">
        <f t="shared" si="53"/>
        <v>1.1000000000000001</v>
      </c>
      <c r="T646" s="13">
        <f t="shared" si="54"/>
        <v>1.1000000000000001</v>
      </c>
      <c r="U646" s="12" t="str">
        <f t="shared" si="55"/>
        <v>ND</v>
      </c>
    </row>
    <row r="647" spans="1:21" x14ac:dyDescent="0.2">
      <c r="A647" s="43" t="s">
        <v>228</v>
      </c>
      <c r="B647" s="19" t="s">
        <v>139</v>
      </c>
      <c r="C647" s="19" t="s">
        <v>145</v>
      </c>
      <c r="D647" s="43" t="s">
        <v>378</v>
      </c>
      <c r="E647" s="20" t="s">
        <v>199</v>
      </c>
      <c r="F647" s="20" t="s">
        <v>430</v>
      </c>
      <c r="G647" s="132">
        <v>0</v>
      </c>
      <c r="H647" s="42" t="s">
        <v>230</v>
      </c>
      <c r="I647" s="133">
        <v>14</v>
      </c>
      <c r="J647" s="43">
        <v>0</v>
      </c>
      <c r="K647" s="48" t="s">
        <v>241</v>
      </c>
      <c r="L647" s="48" t="s">
        <v>241</v>
      </c>
      <c r="M647" s="48" t="s">
        <v>241</v>
      </c>
      <c r="N647" s="48" t="s">
        <v>241</v>
      </c>
      <c r="O647" s="48" t="s">
        <v>241</v>
      </c>
      <c r="Q647" s="13" t="str">
        <f t="shared" si="51"/>
        <v>ND</v>
      </c>
      <c r="R647" s="13" t="str">
        <f t="shared" si="52"/>
        <v>ND</v>
      </c>
      <c r="S647" s="13" t="str">
        <f t="shared" si="53"/>
        <v>ND</v>
      </c>
      <c r="T647" s="13" t="str">
        <f t="shared" si="54"/>
        <v>ND</v>
      </c>
      <c r="U647" s="12" t="str">
        <f t="shared" si="55"/>
        <v>ND</v>
      </c>
    </row>
    <row r="648" spans="1:21" x14ac:dyDescent="0.2">
      <c r="A648" s="43" t="s">
        <v>228</v>
      </c>
      <c r="B648" s="19" t="s">
        <v>139</v>
      </c>
      <c r="C648" s="19" t="s">
        <v>145</v>
      </c>
      <c r="D648" s="43" t="s">
        <v>378</v>
      </c>
      <c r="E648" s="20" t="s">
        <v>199</v>
      </c>
      <c r="F648" s="20" t="s">
        <v>431</v>
      </c>
      <c r="G648" s="132">
        <v>0</v>
      </c>
      <c r="H648" s="42" t="s">
        <v>230</v>
      </c>
      <c r="I648" s="133">
        <v>6</v>
      </c>
      <c r="J648" s="43">
        <v>0</v>
      </c>
      <c r="K648" s="48" t="s">
        <v>241</v>
      </c>
      <c r="L648" s="48" t="s">
        <v>241</v>
      </c>
      <c r="M648" s="48" t="s">
        <v>241</v>
      </c>
      <c r="N648" s="48" t="s">
        <v>241</v>
      </c>
      <c r="O648" s="48" t="s">
        <v>241</v>
      </c>
      <c r="Q648" s="13" t="str">
        <f t="shared" ref="Q648:Q711" si="56">IF(OR(ISTEXT(K648),K648=0),K648,ROUND(K648,2-(1+INT(LOG10(ABS(K648))))))</f>
        <v>ND</v>
      </c>
      <c r="R648" s="13" t="str">
        <f t="shared" ref="R648:R711" si="57">IF(OR(ISTEXT(L648),L648=0),L648,ROUND(L648,2-(1+INT(LOG10(ABS(L648))))))</f>
        <v>ND</v>
      </c>
      <c r="S648" s="13" t="str">
        <f t="shared" ref="S648:S711" si="58">IF(OR(ISTEXT(M648),M648=0),M648,ROUND(M648,2-(1+INT(LOG10(ABS(M648))))))</f>
        <v>ND</v>
      </c>
      <c r="T648" s="13" t="str">
        <f t="shared" ref="T648:T711" si="59">IF(OR(ISTEXT(N648),N648=0),N648,ROUND(N648,2-(1+INT(LOG10(ABS(N648))))))</f>
        <v>ND</v>
      </c>
      <c r="U648" s="12" t="str">
        <f t="shared" ref="U648:U711" si="60">IF(OR(ISTEXT(O648),O648=0),O648,ROUND(O648,2-(1+INT(LOG10(ABS(O648))))))</f>
        <v>ND</v>
      </c>
    </row>
    <row r="649" spans="1:21" x14ac:dyDescent="0.2">
      <c r="A649" s="43" t="s">
        <v>228</v>
      </c>
      <c r="B649" s="19" t="s">
        <v>139</v>
      </c>
      <c r="C649" s="19" t="s">
        <v>146</v>
      </c>
      <c r="D649" s="43" t="s">
        <v>379</v>
      </c>
      <c r="E649" s="20" t="s">
        <v>199</v>
      </c>
      <c r="F649" s="20" t="s">
        <v>426</v>
      </c>
      <c r="G649" s="132">
        <v>0</v>
      </c>
      <c r="H649" s="42" t="s">
        <v>230</v>
      </c>
      <c r="I649" s="133">
        <v>21</v>
      </c>
      <c r="J649" s="43">
        <v>0</v>
      </c>
      <c r="K649" s="48" t="s">
        <v>241</v>
      </c>
      <c r="L649" s="48" t="s">
        <v>241</v>
      </c>
      <c r="M649" s="48" t="s">
        <v>241</v>
      </c>
      <c r="N649" s="48" t="s">
        <v>241</v>
      </c>
      <c r="O649" s="48" t="s">
        <v>241</v>
      </c>
      <c r="Q649" s="13" t="str">
        <f t="shared" si="56"/>
        <v>ND</v>
      </c>
      <c r="R649" s="13" t="str">
        <f t="shared" si="57"/>
        <v>ND</v>
      </c>
      <c r="S649" s="13" t="str">
        <f t="shared" si="58"/>
        <v>ND</v>
      </c>
      <c r="T649" s="13" t="str">
        <f t="shared" si="59"/>
        <v>ND</v>
      </c>
      <c r="U649" s="12" t="str">
        <f t="shared" si="60"/>
        <v>ND</v>
      </c>
    </row>
    <row r="650" spans="1:21" x14ac:dyDescent="0.2">
      <c r="A650" s="43" t="s">
        <v>228</v>
      </c>
      <c r="B650" s="19" t="s">
        <v>139</v>
      </c>
      <c r="C650" s="19" t="s">
        <v>146</v>
      </c>
      <c r="D650" s="43" t="s">
        <v>379</v>
      </c>
      <c r="E650" s="20" t="s">
        <v>199</v>
      </c>
      <c r="F650" s="20" t="s">
        <v>429</v>
      </c>
      <c r="G650" s="132">
        <v>0</v>
      </c>
      <c r="H650" s="42" t="s">
        <v>230</v>
      </c>
      <c r="I650" s="133">
        <v>17</v>
      </c>
      <c r="J650" s="43">
        <v>0</v>
      </c>
      <c r="K650" s="48" t="s">
        <v>241</v>
      </c>
      <c r="L650" s="48" t="s">
        <v>241</v>
      </c>
      <c r="M650" s="48" t="s">
        <v>241</v>
      </c>
      <c r="N650" s="48" t="s">
        <v>241</v>
      </c>
      <c r="O650" s="48" t="s">
        <v>241</v>
      </c>
      <c r="Q650" s="13" t="str">
        <f t="shared" si="56"/>
        <v>ND</v>
      </c>
      <c r="R650" s="13" t="str">
        <f t="shared" si="57"/>
        <v>ND</v>
      </c>
      <c r="S650" s="13" t="str">
        <f t="shared" si="58"/>
        <v>ND</v>
      </c>
      <c r="T650" s="13" t="str">
        <f t="shared" si="59"/>
        <v>ND</v>
      </c>
      <c r="U650" s="12" t="str">
        <f t="shared" si="60"/>
        <v>ND</v>
      </c>
    </row>
    <row r="651" spans="1:21" x14ac:dyDescent="0.2">
      <c r="A651" s="43" t="s">
        <v>228</v>
      </c>
      <c r="B651" s="19" t="s">
        <v>139</v>
      </c>
      <c r="C651" s="19" t="s">
        <v>146</v>
      </c>
      <c r="D651" s="43" t="s">
        <v>379</v>
      </c>
      <c r="E651" s="20" t="s">
        <v>199</v>
      </c>
      <c r="F651" s="20" t="s">
        <v>427</v>
      </c>
      <c r="G651" s="132">
        <v>0</v>
      </c>
      <c r="H651" s="42" t="s">
        <v>230</v>
      </c>
      <c r="I651" s="133">
        <v>19</v>
      </c>
      <c r="J651" s="43">
        <v>0</v>
      </c>
      <c r="K651" s="48" t="s">
        <v>241</v>
      </c>
      <c r="L651" s="48" t="s">
        <v>241</v>
      </c>
      <c r="M651" s="48" t="s">
        <v>241</v>
      </c>
      <c r="N651" s="48" t="s">
        <v>241</v>
      </c>
      <c r="O651" s="48" t="s">
        <v>241</v>
      </c>
      <c r="Q651" s="13" t="str">
        <f t="shared" si="56"/>
        <v>ND</v>
      </c>
      <c r="R651" s="13" t="str">
        <f t="shared" si="57"/>
        <v>ND</v>
      </c>
      <c r="S651" s="13" t="str">
        <f t="shared" si="58"/>
        <v>ND</v>
      </c>
      <c r="T651" s="13" t="str">
        <f t="shared" si="59"/>
        <v>ND</v>
      </c>
      <c r="U651" s="12" t="str">
        <f t="shared" si="60"/>
        <v>ND</v>
      </c>
    </row>
    <row r="652" spans="1:21" x14ac:dyDescent="0.2">
      <c r="A652" s="43" t="s">
        <v>228</v>
      </c>
      <c r="B652" s="19" t="s">
        <v>139</v>
      </c>
      <c r="C652" s="19" t="s">
        <v>146</v>
      </c>
      <c r="D652" s="43" t="s">
        <v>379</v>
      </c>
      <c r="E652" s="20" t="s">
        <v>199</v>
      </c>
      <c r="F652" s="20" t="s">
        <v>430</v>
      </c>
      <c r="G652" s="132">
        <v>0</v>
      </c>
      <c r="H652" s="42" t="s">
        <v>230</v>
      </c>
      <c r="I652" s="133">
        <v>14</v>
      </c>
      <c r="J652" s="43">
        <v>0</v>
      </c>
      <c r="K652" s="48" t="s">
        <v>241</v>
      </c>
      <c r="L652" s="48" t="s">
        <v>241</v>
      </c>
      <c r="M652" s="48" t="s">
        <v>241</v>
      </c>
      <c r="N652" s="48" t="s">
        <v>241</v>
      </c>
      <c r="O652" s="48" t="s">
        <v>241</v>
      </c>
      <c r="Q652" s="13" t="str">
        <f t="shared" si="56"/>
        <v>ND</v>
      </c>
      <c r="R652" s="13" t="str">
        <f t="shared" si="57"/>
        <v>ND</v>
      </c>
      <c r="S652" s="13" t="str">
        <f t="shared" si="58"/>
        <v>ND</v>
      </c>
      <c r="T652" s="13" t="str">
        <f t="shared" si="59"/>
        <v>ND</v>
      </c>
      <c r="U652" s="12" t="str">
        <f t="shared" si="60"/>
        <v>ND</v>
      </c>
    </row>
    <row r="653" spans="1:21" x14ac:dyDescent="0.2">
      <c r="A653" s="43" t="s">
        <v>228</v>
      </c>
      <c r="B653" s="19" t="s">
        <v>139</v>
      </c>
      <c r="C653" s="19" t="s">
        <v>146</v>
      </c>
      <c r="D653" s="43" t="s">
        <v>379</v>
      </c>
      <c r="E653" s="20" t="s">
        <v>199</v>
      </c>
      <c r="F653" s="20" t="s">
        <v>431</v>
      </c>
      <c r="G653" s="132">
        <v>0</v>
      </c>
      <c r="H653" s="42" t="s">
        <v>230</v>
      </c>
      <c r="I653" s="133">
        <v>6</v>
      </c>
      <c r="J653" s="43">
        <v>0</v>
      </c>
      <c r="K653" s="48" t="s">
        <v>241</v>
      </c>
      <c r="L653" s="48" t="s">
        <v>241</v>
      </c>
      <c r="M653" s="48" t="s">
        <v>241</v>
      </c>
      <c r="N653" s="48" t="s">
        <v>241</v>
      </c>
      <c r="O653" s="48" t="s">
        <v>241</v>
      </c>
      <c r="Q653" s="13" t="str">
        <f t="shared" si="56"/>
        <v>ND</v>
      </c>
      <c r="R653" s="13" t="str">
        <f t="shared" si="57"/>
        <v>ND</v>
      </c>
      <c r="S653" s="13" t="str">
        <f t="shared" si="58"/>
        <v>ND</v>
      </c>
      <c r="T653" s="13" t="str">
        <f t="shared" si="59"/>
        <v>ND</v>
      </c>
      <c r="U653" s="12" t="str">
        <f t="shared" si="60"/>
        <v>ND</v>
      </c>
    </row>
    <row r="654" spans="1:21" x14ac:dyDescent="0.2">
      <c r="A654" s="43" t="s">
        <v>228</v>
      </c>
      <c r="B654" s="19" t="s">
        <v>139</v>
      </c>
      <c r="C654" s="19" t="s">
        <v>147</v>
      </c>
      <c r="D654" s="43" t="s">
        <v>380</v>
      </c>
      <c r="E654" s="20" t="s">
        <v>199</v>
      </c>
      <c r="F654" s="20" t="s">
        <v>426</v>
      </c>
      <c r="G654" s="132">
        <v>0</v>
      </c>
      <c r="H654" s="42" t="s">
        <v>230</v>
      </c>
      <c r="I654" s="133">
        <v>21</v>
      </c>
      <c r="J654" s="43">
        <v>0</v>
      </c>
      <c r="K654" s="48" t="s">
        <v>241</v>
      </c>
      <c r="L654" s="48" t="s">
        <v>241</v>
      </c>
      <c r="M654" s="48" t="s">
        <v>241</v>
      </c>
      <c r="N654" s="48" t="s">
        <v>241</v>
      </c>
      <c r="O654" s="48" t="s">
        <v>241</v>
      </c>
      <c r="Q654" s="13" t="str">
        <f t="shared" si="56"/>
        <v>ND</v>
      </c>
      <c r="R654" s="13" t="str">
        <f t="shared" si="57"/>
        <v>ND</v>
      </c>
      <c r="S654" s="13" t="str">
        <f t="shared" si="58"/>
        <v>ND</v>
      </c>
      <c r="T654" s="13" t="str">
        <f t="shared" si="59"/>
        <v>ND</v>
      </c>
      <c r="U654" s="12" t="str">
        <f t="shared" si="60"/>
        <v>ND</v>
      </c>
    </row>
    <row r="655" spans="1:21" x14ac:dyDescent="0.2">
      <c r="A655" s="43" t="s">
        <v>228</v>
      </c>
      <c r="B655" s="19" t="s">
        <v>139</v>
      </c>
      <c r="C655" s="19" t="s">
        <v>147</v>
      </c>
      <c r="D655" s="43" t="s">
        <v>380</v>
      </c>
      <c r="E655" s="20" t="s">
        <v>199</v>
      </c>
      <c r="F655" s="20" t="s">
        <v>429</v>
      </c>
      <c r="G655" s="132">
        <v>0</v>
      </c>
      <c r="H655" s="42" t="s">
        <v>230</v>
      </c>
      <c r="I655" s="133">
        <v>17</v>
      </c>
      <c r="J655" s="43">
        <v>0</v>
      </c>
      <c r="K655" s="48" t="s">
        <v>241</v>
      </c>
      <c r="L655" s="48" t="s">
        <v>241</v>
      </c>
      <c r="M655" s="48" t="s">
        <v>241</v>
      </c>
      <c r="N655" s="48" t="s">
        <v>241</v>
      </c>
      <c r="O655" s="48" t="s">
        <v>241</v>
      </c>
      <c r="Q655" s="13" t="str">
        <f t="shared" si="56"/>
        <v>ND</v>
      </c>
      <c r="R655" s="13" t="str">
        <f t="shared" si="57"/>
        <v>ND</v>
      </c>
      <c r="S655" s="13" t="str">
        <f t="shared" si="58"/>
        <v>ND</v>
      </c>
      <c r="T655" s="13" t="str">
        <f t="shared" si="59"/>
        <v>ND</v>
      </c>
      <c r="U655" s="12" t="str">
        <f t="shared" si="60"/>
        <v>ND</v>
      </c>
    </row>
    <row r="656" spans="1:21" x14ac:dyDescent="0.2">
      <c r="A656" s="43" t="s">
        <v>228</v>
      </c>
      <c r="B656" s="19" t="s">
        <v>139</v>
      </c>
      <c r="C656" s="19" t="s">
        <v>147</v>
      </c>
      <c r="D656" s="43" t="s">
        <v>380</v>
      </c>
      <c r="E656" s="20" t="s">
        <v>199</v>
      </c>
      <c r="F656" s="20" t="s">
        <v>427</v>
      </c>
      <c r="G656" s="132">
        <v>0</v>
      </c>
      <c r="H656" s="42" t="s">
        <v>230</v>
      </c>
      <c r="I656" s="133">
        <v>19</v>
      </c>
      <c r="J656" s="43">
        <v>0</v>
      </c>
      <c r="K656" s="48" t="s">
        <v>241</v>
      </c>
      <c r="L656" s="48" t="s">
        <v>241</v>
      </c>
      <c r="M656" s="48" t="s">
        <v>241</v>
      </c>
      <c r="N656" s="48" t="s">
        <v>241</v>
      </c>
      <c r="O656" s="48" t="s">
        <v>241</v>
      </c>
      <c r="Q656" s="13" t="str">
        <f t="shared" si="56"/>
        <v>ND</v>
      </c>
      <c r="R656" s="13" t="str">
        <f t="shared" si="57"/>
        <v>ND</v>
      </c>
      <c r="S656" s="13" t="str">
        <f t="shared" si="58"/>
        <v>ND</v>
      </c>
      <c r="T656" s="13" t="str">
        <f t="shared" si="59"/>
        <v>ND</v>
      </c>
      <c r="U656" s="12" t="str">
        <f t="shared" si="60"/>
        <v>ND</v>
      </c>
    </row>
    <row r="657" spans="1:21" x14ac:dyDescent="0.2">
      <c r="A657" s="43" t="s">
        <v>228</v>
      </c>
      <c r="B657" s="19" t="s">
        <v>139</v>
      </c>
      <c r="C657" s="19" t="s">
        <v>147</v>
      </c>
      <c r="D657" s="43" t="s">
        <v>380</v>
      </c>
      <c r="E657" s="20" t="s">
        <v>199</v>
      </c>
      <c r="F657" s="20" t="s">
        <v>430</v>
      </c>
      <c r="G657" s="132">
        <v>0</v>
      </c>
      <c r="H657" s="42" t="s">
        <v>230</v>
      </c>
      <c r="I657" s="133">
        <v>14</v>
      </c>
      <c r="J657" s="43">
        <v>0</v>
      </c>
      <c r="K657" s="48" t="s">
        <v>241</v>
      </c>
      <c r="L657" s="48" t="s">
        <v>241</v>
      </c>
      <c r="M657" s="48" t="s">
        <v>241</v>
      </c>
      <c r="N657" s="48" t="s">
        <v>241</v>
      </c>
      <c r="O657" s="48" t="s">
        <v>241</v>
      </c>
      <c r="Q657" s="13" t="str">
        <f t="shared" si="56"/>
        <v>ND</v>
      </c>
      <c r="R657" s="13" t="str">
        <f t="shared" si="57"/>
        <v>ND</v>
      </c>
      <c r="S657" s="13" t="str">
        <f t="shared" si="58"/>
        <v>ND</v>
      </c>
      <c r="T657" s="13" t="str">
        <f t="shared" si="59"/>
        <v>ND</v>
      </c>
      <c r="U657" s="12" t="str">
        <f t="shared" si="60"/>
        <v>ND</v>
      </c>
    </row>
    <row r="658" spans="1:21" x14ac:dyDescent="0.2">
      <c r="A658" s="43" t="s">
        <v>228</v>
      </c>
      <c r="B658" s="19" t="s">
        <v>139</v>
      </c>
      <c r="C658" s="19" t="s">
        <v>147</v>
      </c>
      <c r="D658" s="43" t="s">
        <v>380</v>
      </c>
      <c r="E658" s="20" t="s">
        <v>199</v>
      </c>
      <c r="F658" s="20" t="s">
        <v>431</v>
      </c>
      <c r="G658" s="132">
        <v>0</v>
      </c>
      <c r="H658" s="42" t="s">
        <v>230</v>
      </c>
      <c r="I658" s="133">
        <v>6</v>
      </c>
      <c r="J658" s="43">
        <v>0</v>
      </c>
      <c r="K658" s="48" t="s">
        <v>241</v>
      </c>
      <c r="L658" s="48" t="s">
        <v>241</v>
      </c>
      <c r="M658" s="48" t="s">
        <v>241</v>
      </c>
      <c r="N658" s="48" t="s">
        <v>241</v>
      </c>
      <c r="O658" s="48" t="s">
        <v>241</v>
      </c>
      <c r="Q658" s="13" t="str">
        <f t="shared" si="56"/>
        <v>ND</v>
      </c>
      <c r="R658" s="13" t="str">
        <f t="shared" si="57"/>
        <v>ND</v>
      </c>
      <c r="S658" s="13" t="str">
        <f t="shared" si="58"/>
        <v>ND</v>
      </c>
      <c r="T658" s="13" t="str">
        <f t="shared" si="59"/>
        <v>ND</v>
      </c>
      <c r="U658" s="12" t="str">
        <f t="shared" si="60"/>
        <v>ND</v>
      </c>
    </row>
    <row r="659" spans="1:21" x14ac:dyDescent="0.2">
      <c r="A659" s="43" t="s">
        <v>228</v>
      </c>
      <c r="B659" s="19" t="s">
        <v>139</v>
      </c>
      <c r="C659" s="19" t="s">
        <v>148</v>
      </c>
      <c r="D659" s="43" t="s">
        <v>381</v>
      </c>
      <c r="E659" s="20" t="s">
        <v>199</v>
      </c>
      <c r="F659" s="20" t="s">
        <v>426</v>
      </c>
      <c r="G659" s="132">
        <v>0</v>
      </c>
      <c r="H659" s="42" t="s">
        <v>230</v>
      </c>
      <c r="I659" s="133">
        <v>20</v>
      </c>
      <c r="J659" s="43">
        <v>0</v>
      </c>
      <c r="K659" s="48" t="s">
        <v>241</v>
      </c>
      <c r="L659" s="48" t="s">
        <v>241</v>
      </c>
      <c r="M659" s="48" t="s">
        <v>241</v>
      </c>
      <c r="N659" s="48" t="s">
        <v>241</v>
      </c>
      <c r="O659" s="48" t="s">
        <v>241</v>
      </c>
      <c r="Q659" s="13" t="str">
        <f t="shared" si="56"/>
        <v>ND</v>
      </c>
      <c r="R659" s="13" t="str">
        <f t="shared" si="57"/>
        <v>ND</v>
      </c>
      <c r="S659" s="13" t="str">
        <f t="shared" si="58"/>
        <v>ND</v>
      </c>
      <c r="T659" s="13" t="str">
        <f t="shared" si="59"/>
        <v>ND</v>
      </c>
      <c r="U659" s="12" t="str">
        <f t="shared" si="60"/>
        <v>ND</v>
      </c>
    </row>
    <row r="660" spans="1:21" x14ac:dyDescent="0.2">
      <c r="A660" s="43" t="s">
        <v>228</v>
      </c>
      <c r="B660" s="19" t="s">
        <v>139</v>
      </c>
      <c r="C660" s="19" t="s">
        <v>148</v>
      </c>
      <c r="D660" s="43" t="s">
        <v>381</v>
      </c>
      <c r="E660" s="20" t="s">
        <v>199</v>
      </c>
      <c r="F660" s="20" t="s">
        <v>429</v>
      </c>
      <c r="G660" s="132">
        <v>0</v>
      </c>
      <c r="H660" s="42" t="s">
        <v>230</v>
      </c>
      <c r="I660" s="133">
        <v>14</v>
      </c>
      <c r="J660" s="43">
        <v>0</v>
      </c>
      <c r="K660" s="48" t="s">
        <v>241</v>
      </c>
      <c r="L660" s="48" t="s">
        <v>241</v>
      </c>
      <c r="M660" s="48" t="s">
        <v>241</v>
      </c>
      <c r="N660" s="48" t="s">
        <v>241</v>
      </c>
      <c r="O660" s="48" t="s">
        <v>241</v>
      </c>
      <c r="Q660" s="13" t="str">
        <f t="shared" si="56"/>
        <v>ND</v>
      </c>
      <c r="R660" s="13" t="str">
        <f t="shared" si="57"/>
        <v>ND</v>
      </c>
      <c r="S660" s="13" t="str">
        <f t="shared" si="58"/>
        <v>ND</v>
      </c>
      <c r="T660" s="13" t="str">
        <f t="shared" si="59"/>
        <v>ND</v>
      </c>
      <c r="U660" s="12" t="str">
        <f t="shared" si="60"/>
        <v>ND</v>
      </c>
    </row>
    <row r="661" spans="1:21" x14ac:dyDescent="0.2">
      <c r="A661" s="43" t="s">
        <v>228</v>
      </c>
      <c r="B661" s="19" t="s">
        <v>139</v>
      </c>
      <c r="C661" s="19" t="s">
        <v>148</v>
      </c>
      <c r="D661" s="43" t="s">
        <v>381</v>
      </c>
      <c r="E661" s="20" t="s">
        <v>199</v>
      </c>
      <c r="F661" s="20" t="s">
        <v>427</v>
      </c>
      <c r="G661" s="132">
        <v>0</v>
      </c>
      <c r="H661" s="42" t="s">
        <v>230</v>
      </c>
      <c r="I661" s="133">
        <v>18</v>
      </c>
      <c r="J661" s="43">
        <v>0</v>
      </c>
      <c r="K661" s="48" t="s">
        <v>241</v>
      </c>
      <c r="L661" s="48" t="s">
        <v>241</v>
      </c>
      <c r="M661" s="48" t="s">
        <v>241</v>
      </c>
      <c r="N661" s="48" t="s">
        <v>241</v>
      </c>
      <c r="O661" s="48" t="s">
        <v>241</v>
      </c>
      <c r="Q661" s="13" t="str">
        <f t="shared" si="56"/>
        <v>ND</v>
      </c>
      <c r="R661" s="13" t="str">
        <f t="shared" si="57"/>
        <v>ND</v>
      </c>
      <c r="S661" s="13" t="str">
        <f t="shared" si="58"/>
        <v>ND</v>
      </c>
      <c r="T661" s="13" t="str">
        <f t="shared" si="59"/>
        <v>ND</v>
      </c>
      <c r="U661" s="12" t="str">
        <f t="shared" si="60"/>
        <v>ND</v>
      </c>
    </row>
    <row r="662" spans="1:21" x14ac:dyDescent="0.2">
      <c r="A662" s="43" t="s">
        <v>228</v>
      </c>
      <c r="B662" s="19" t="s">
        <v>139</v>
      </c>
      <c r="C662" s="19" t="s">
        <v>148</v>
      </c>
      <c r="D662" s="43" t="s">
        <v>381</v>
      </c>
      <c r="E662" s="20" t="s">
        <v>199</v>
      </c>
      <c r="F662" s="20" t="s">
        <v>430</v>
      </c>
      <c r="G662" s="132">
        <v>0</v>
      </c>
      <c r="H662" s="42" t="s">
        <v>230</v>
      </c>
      <c r="I662" s="133">
        <v>12</v>
      </c>
      <c r="J662" s="43">
        <v>0</v>
      </c>
      <c r="K662" s="48" t="s">
        <v>241</v>
      </c>
      <c r="L662" s="48" t="s">
        <v>241</v>
      </c>
      <c r="M662" s="48" t="s">
        <v>241</v>
      </c>
      <c r="N662" s="48" t="s">
        <v>241</v>
      </c>
      <c r="O662" s="48" t="s">
        <v>241</v>
      </c>
      <c r="Q662" s="13" t="str">
        <f t="shared" si="56"/>
        <v>ND</v>
      </c>
      <c r="R662" s="13" t="str">
        <f t="shared" si="57"/>
        <v>ND</v>
      </c>
      <c r="S662" s="13" t="str">
        <f t="shared" si="58"/>
        <v>ND</v>
      </c>
      <c r="T662" s="13" t="str">
        <f t="shared" si="59"/>
        <v>ND</v>
      </c>
      <c r="U662" s="12" t="str">
        <f t="shared" si="60"/>
        <v>ND</v>
      </c>
    </row>
    <row r="663" spans="1:21" x14ac:dyDescent="0.2">
      <c r="A663" s="43" t="s">
        <v>228</v>
      </c>
      <c r="B663" s="19" t="s">
        <v>139</v>
      </c>
      <c r="C663" s="19" t="s">
        <v>148</v>
      </c>
      <c r="D663" s="43" t="s">
        <v>381</v>
      </c>
      <c r="E663" s="20" t="s">
        <v>199</v>
      </c>
      <c r="F663" s="20" t="s">
        <v>431</v>
      </c>
      <c r="G663" s="132">
        <v>0</v>
      </c>
      <c r="H663" s="42" t="s">
        <v>230</v>
      </c>
      <c r="I663" s="133">
        <v>6</v>
      </c>
      <c r="J663" s="43">
        <v>0</v>
      </c>
      <c r="K663" s="48" t="s">
        <v>241</v>
      </c>
      <c r="L663" s="48" t="s">
        <v>241</v>
      </c>
      <c r="M663" s="48" t="s">
        <v>241</v>
      </c>
      <c r="N663" s="48" t="s">
        <v>241</v>
      </c>
      <c r="O663" s="48" t="s">
        <v>241</v>
      </c>
      <c r="Q663" s="13" t="str">
        <f t="shared" si="56"/>
        <v>ND</v>
      </c>
      <c r="R663" s="13" t="str">
        <f t="shared" si="57"/>
        <v>ND</v>
      </c>
      <c r="S663" s="13" t="str">
        <f t="shared" si="58"/>
        <v>ND</v>
      </c>
      <c r="T663" s="13" t="str">
        <f t="shared" si="59"/>
        <v>ND</v>
      </c>
      <c r="U663" s="12" t="str">
        <f t="shared" si="60"/>
        <v>ND</v>
      </c>
    </row>
    <row r="664" spans="1:21" x14ac:dyDescent="0.2">
      <c r="A664" s="43" t="s">
        <v>228</v>
      </c>
      <c r="B664" s="19" t="s">
        <v>139</v>
      </c>
      <c r="C664" s="19" t="s">
        <v>149</v>
      </c>
      <c r="D664" s="43" t="s">
        <v>382</v>
      </c>
      <c r="E664" s="20" t="s">
        <v>199</v>
      </c>
      <c r="F664" s="20" t="s">
        <v>426</v>
      </c>
      <c r="G664" s="132">
        <v>0</v>
      </c>
      <c r="H664" s="42" t="s">
        <v>230</v>
      </c>
      <c r="I664" s="133">
        <v>21</v>
      </c>
      <c r="J664" s="43">
        <v>0</v>
      </c>
      <c r="K664" s="48" t="s">
        <v>241</v>
      </c>
      <c r="L664" s="48" t="s">
        <v>241</v>
      </c>
      <c r="M664" s="48" t="s">
        <v>241</v>
      </c>
      <c r="N664" s="48" t="s">
        <v>241</v>
      </c>
      <c r="O664" s="48" t="s">
        <v>241</v>
      </c>
      <c r="Q664" s="13" t="str">
        <f t="shared" si="56"/>
        <v>ND</v>
      </c>
      <c r="R664" s="13" t="str">
        <f t="shared" si="57"/>
        <v>ND</v>
      </c>
      <c r="S664" s="13" t="str">
        <f t="shared" si="58"/>
        <v>ND</v>
      </c>
      <c r="T664" s="13" t="str">
        <f t="shared" si="59"/>
        <v>ND</v>
      </c>
      <c r="U664" s="12" t="str">
        <f t="shared" si="60"/>
        <v>ND</v>
      </c>
    </row>
    <row r="665" spans="1:21" x14ac:dyDescent="0.2">
      <c r="A665" s="43" t="s">
        <v>228</v>
      </c>
      <c r="B665" s="19" t="s">
        <v>139</v>
      </c>
      <c r="C665" s="19" t="s">
        <v>149</v>
      </c>
      <c r="D665" s="43" t="s">
        <v>382</v>
      </c>
      <c r="E665" s="20" t="s">
        <v>199</v>
      </c>
      <c r="F665" s="20" t="s">
        <v>429</v>
      </c>
      <c r="G665" s="132">
        <v>0</v>
      </c>
      <c r="H665" s="42" t="s">
        <v>230</v>
      </c>
      <c r="I665" s="133">
        <v>17</v>
      </c>
      <c r="J665" s="43">
        <v>0</v>
      </c>
      <c r="K665" s="48" t="s">
        <v>241</v>
      </c>
      <c r="L665" s="48" t="s">
        <v>241</v>
      </c>
      <c r="M665" s="48" t="s">
        <v>241</v>
      </c>
      <c r="N665" s="48" t="s">
        <v>241</v>
      </c>
      <c r="O665" s="48" t="s">
        <v>241</v>
      </c>
      <c r="Q665" s="13" t="str">
        <f t="shared" si="56"/>
        <v>ND</v>
      </c>
      <c r="R665" s="13" t="str">
        <f t="shared" si="57"/>
        <v>ND</v>
      </c>
      <c r="S665" s="13" t="str">
        <f t="shared" si="58"/>
        <v>ND</v>
      </c>
      <c r="T665" s="13" t="str">
        <f t="shared" si="59"/>
        <v>ND</v>
      </c>
      <c r="U665" s="12" t="str">
        <f t="shared" si="60"/>
        <v>ND</v>
      </c>
    </row>
    <row r="666" spans="1:21" x14ac:dyDescent="0.2">
      <c r="A666" s="43" t="s">
        <v>228</v>
      </c>
      <c r="B666" s="19" t="s">
        <v>139</v>
      </c>
      <c r="C666" s="19" t="s">
        <v>149</v>
      </c>
      <c r="D666" s="43" t="s">
        <v>382</v>
      </c>
      <c r="E666" s="20" t="s">
        <v>199</v>
      </c>
      <c r="F666" s="20" t="s">
        <v>427</v>
      </c>
      <c r="G666" s="132">
        <v>0</v>
      </c>
      <c r="H666" s="42" t="s">
        <v>230</v>
      </c>
      <c r="I666" s="133">
        <v>19</v>
      </c>
      <c r="J666" s="43">
        <v>0</v>
      </c>
      <c r="K666" s="48" t="s">
        <v>241</v>
      </c>
      <c r="L666" s="48" t="s">
        <v>241</v>
      </c>
      <c r="M666" s="48" t="s">
        <v>241</v>
      </c>
      <c r="N666" s="48" t="s">
        <v>241</v>
      </c>
      <c r="O666" s="48" t="s">
        <v>241</v>
      </c>
      <c r="Q666" s="13" t="str">
        <f t="shared" si="56"/>
        <v>ND</v>
      </c>
      <c r="R666" s="13" t="str">
        <f t="shared" si="57"/>
        <v>ND</v>
      </c>
      <c r="S666" s="13" t="str">
        <f t="shared" si="58"/>
        <v>ND</v>
      </c>
      <c r="T666" s="13" t="str">
        <f t="shared" si="59"/>
        <v>ND</v>
      </c>
      <c r="U666" s="12" t="str">
        <f t="shared" si="60"/>
        <v>ND</v>
      </c>
    </row>
    <row r="667" spans="1:21" x14ac:dyDescent="0.2">
      <c r="A667" s="43" t="s">
        <v>228</v>
      </c>
      <c r="B667" s="19" t="s">
        <v>139</v>
      </c>
      <c r="C667" s="19" t="s">
        <v>149</v>
      </c>
      <c r="D667" s="43" t="s">
        <v>382</v>
      </c>
      <c r="E667" s="20" t="s">
        <v>199</v>
      </c>
      <c r="F667" s="20" t="s">
        <v>430</v>
      </c>
      <c r="G667" s="132">
        <v>0</v>
      </c>
      <c r="H667" s="42" t="s">
        <v>230</v>
      </c>
      <c r="I667" s="133">
        <v>14</v>
      </c>
      <c r="J667" s="43">
        <v>0</v>
      </c>
      <c r="K667" s="48" t="s">
        <v>241</v>
      </c>
      <c r="L667" s="48" t="s">
        <v>241</v>
      </c>
      <c r="M667" s="48" t="s">
        <v>241</v>
      </c>
      <c r="N667" s="48" t="s">
        <v>241</v>
      </c>
      <c r="O667" s="48" t="s">
        <v>241</v>
      </c>
      <c r="Q667" s="13" t="str">
        <f t="shared" si="56"/>
        <v>ND</v>
      </c>
      <c r="R667" s="13" t="str">
        <f t="shared" si="57"/>
        <v>ND</v>
      </c>
      <c r="S667" s="13" t="str">
        <f t="shared" si="58"/>
        <v>ND</v>
      </c>
      <c r="T667" s="13" t="str">
        <f t="shared" si="59"/>
        <v>ND</v>
      </c>
      <c r="U667" s="12" t="str">
        <f t="shared" si="60"/>
        <v>ND</v>
      </c>
    </row>
    <row r="668" spans="1:21" x14ac:dyDescent="0.2">
      <c r="A668" s="43" t="s">
        <v>228</v>
      </c>
      <c r="B668" s="19" t="s">
        <v>139</v>
      </c>
      <c r="C668" s="19" t="s">
        <v>149</v>
      </c>
      <c r="D668" s="43" t="s">
        <v>382</v>
      </c>
      <c r="E668" s="20" t="s">
        <v>199</v>
      </c>
      <c r="F668" s="20" t="s">
        <v>431</v>
      </c>
      <c r="G668" s="132">
        <v>0</v>
      </c>
      <c r="H668" s="42" t="s">
        <v>230</v>
      </c>
      <c r="I668" s="133">
        <v>6</v>
      </c>
      <c r="J668" s="43">
        <v>0</v>
      </c>
      <c r="K668" s="48" t="s">
        <v>241</v>
      </c>
      <c r="L668" s="48" t="s">
        <v>241</v>
      </c>
      <c r="M668" s="48" t="s">
        <v>241</v>
      </c>
      <c r="N668" s="48" t="s">
        <v>241</v>
      </c>
      <c r="O668" s="48" t="s">
        <v>241</v>
      </c>
      <c r="Q668" s="13" t="str">
        <f t="shared" si="56"/>
        <v>ND</v>
      </c>
      <c r="R668" s="13" t="str">
        <f t="shared" si="57"/>
        <v>ND</v>
      </c>
      <c r="S668" s="13" t="str">
        <f t="shared" si="58"/>
        <v>ND</v>
      </c>
      <c r="T668" s="13" t="str">
        <f t="shared" si="59"/>
        <v>ND</v>
      </c>
      <c r="U668" s="12" t="str">
        <f t="shared" si="60"/>
        <v>ND</v>
      </c>
    </row>
    <row r="669" spans="1:21" x14ac:dyDescent="0.2">
      <c r="A669" s="43" t="s">
        <v>228</v>
      </c>
      <c r="B669" s="19" t="s">
        <v>139</v>
      </c>
      <c r="C669" s="19" t="s">
        <v>150</v>
      </c>
      <c r="D669" s="43" t="s">
        <v>383</v>
      </c>
      <c r="E669" s="20" t="s">
        <v>199</v>
      </c>
      <c r="F669" s="20" t="s">
        <v>426</v>
      </c>
      <c r="G669" s="132">
        <v>0</v>
      </c>
      <c r="H669" s="42" t="s">
        <v>230</v>
      </c>
      <c r="I669" s="133">
        <v>20</v>
      </c>
      <c r="J669" s="43">
        <v>0</v>
      </c>
      <c r="K669" s="48" t="s">
        <v>241</v>
      </c>
      <c r="L669" s="48" t="s">
        <v>241</v>
      </c>
      <c r="M669" s="48" t="s">
        <v>241</v>
      </c>
      <c r="N669" s="48" t="s">
        <v>241</v>
      </c>
      <c r="O669" s="48" t="s">
        <v>241</v>
      </c>
      <c r="Q669" s="13" t="str">
        <f t="shared" si="56"/>
        <v>ND</v>
      </c>
      <c r="R669" s="13" t="str">
        <f t="shared" si="57"/>
        <v>ND</v>
      </c>
      <c r="S669" s="13" t="str">
        <f t="shared" si="58"/>
        <v>ND</v>
      </c>
      <c r="T669" s="13" t="str">
        <f t="shared" si="59"/>
        <v>ND</v>
      </c>
      <c r="U669" s="12" t="str">
        <f t="shared" si="60"/>
        <v>ND</v>
      </c>
    </row>
    <row r="670" spans="1:21" x14ac:dyDescent="0.2">
      <c r="A670" s="43" t="s">
        <v>228</v>
      </c>
      <c r="B670" s="19" t="s">
        <v>139</v>
      </c>
      <c r="C670" s="19" t="s">
        <v>150</v>
      </c>
      <c r="D670" s="43" t="s">
        <v>383</v>
      </c>
      <c r="E670" s="20" t="s">
        <v>199</v>
      </c>
      <c r="F670" s="20" t="s">
        <v>429</v>
      </c>
      <c r="G670" s="132">
        <v>0</v>
      </c>
      <c r="H670" s="42" t="s">
        <v>230</v>
      </c>
      <c r="I670" s="133">
        <v>14</v>
      </c>
      <c r="J670" s="43">
        <v>0</v>
      </c>
      <c r="K670" s="48" t="s">
        <v>241</v>
      </c>
      <c r="L670" s="48" t="s">
        <v>241</v>
      </c>
      <c r="M670" s="48" t="s">
        <v>241</v>
      </c>
      <c r="N670" s="48" t="s">
        <v>241</v>
      </c>
      <c r="O670" s="48" t="s">
        <v>241</v>
      </c>
      <c r="Q670" s="13" t="str">
        <f t="shared" si="56"/>
        <v>ND</v>
      </c>
      <c r="R670" s="13" t="str">
        <f t="shared" si="57"/>
        <v>ND</v>
      </c>
      <c r="S670" s="13" t="str">
        <f t="shared" si="58"/>
        <v>ND</v>
      </c>
      <c r="T670" s="13" t="str">
        <f t="shared" si="59"/>
        <v>ND</v>
      </c>
      <c r="U670" s="12" t="str">
        <f t="shared" si="60"/>
        <v>ND</v>
      </c>
    </row>
    <row r="671" spans="1:21" x14ac:dyDescent="0.2">
      <c r="A671" s="43" t="s">
        <v>228</v>
      </c>
      <c r="B671" s="19" t="s">
        <v>139</v>
      </c>
      <c r="C671" s="19" t="s">
        <v>150</v>
      </c>
      <c r="D671" s="43" t="s">
        <v>383</v>
      </c>
      <c r="E671" s="20" t="s">
        <v>199</v>
      </c>
      <c r="F671" s="20" t="s">
        <v>427</v>
      </c>
      <c r="G671" s="132">
        <v>0</v>
      </c>
      <c r="H671" s="42" t="s">
        <v>230</v>
      </c>
      <c r="I671" s="133">
        <v>18</v>
      </c>
      <c r="J671" s="43">
        <v>0</v>
      </c>
      <c r="K671" s="48" t="s">
        <v>241</v>
      </c>
      <c r="L671" s="48" t="s">
        <v>241</v>
      </c>
      <c r="M671" s="48" t="s">
        <v>241</v>
      </c>
      <c r="N671" s="48" t="s">
        <v>241</v>
      </c>
      <c r="O671" s="48" t="s">
        <v>241</v>
      </c>
      <c r="Q671" s="13" t="str">
        <f t="shared" si="56"/>
        <v>ND</v>
      </c>
      <c r="R671" s="13" t="str">
        <f t="shared" si="57"/>
        <v>ND</v>
      </c>
      <c r="S671" s="13" t="str">
        <f t="shared" si="58"/>
        <v>ND</v>
      </c>
      <c r="T671" s="13" t="str">
        <f t="shared" si="59"/>
        <v>ND</v>
      </c>
      <c r="U671" s="12" t="str">
        <f t="shared" si="60"/>
        <v>ND</v>
      </c>
    </row>
    <row r="672" spans="1:21" x14ac:dyDescent="0.2">
      <c r="A672" s="43" t="s">
        <v>228</v>
      </c>
      <c r="B672" s="19" t="s">
        <v>139</v>
      </c>
      <c r="C672" s="19" t="s">
        <v>150</v>
      </c>
      <c r="D672" s="43" t="s">
        <v>383</v>
      </c>
      <c r="E672" s="20" t="s">
        <v>199</v>
      </c>
      <c r="F672" s="20" t="s">
        <v>430</v>
      </c>
      <c r="G672" s="132">
        <v>0</v>
      </c>
      <c r="H672" s="42" t="s">
        <v>230</v>
      </c>
      <c r="I672" s="133">
        <v>12</v>
      </c>
      <c r="J672" s="43">
        <v>0</v>
      </c>
      <c r="K672" s="48" t="s">
        <v>241</v>
      </c>
      <c r="L672" s="48" t="s">
        <v>241</v>
      </c>
      <c r="M672" s="48" t="s">
        <v>241</v>
      </c>
      <c r="N672" s="48" t="s">
        <v>241</v>
      </c>
      <c r="O672" s="48" t="s">
        <v>241</v>
      </c>
      <c r="Q672" s="13" t="str">
        <f t="shared" si="56"/>
        <v>ND</v>
      </c>
      <c r="R672" s="13" t="str">
        <f t="shared" si="57"/>
        <v>ND</v>
      </c>
      <c r="S672" s="13" t="str">
        <f t="shared" si="58"/>
        <v>ND</v>
      </c>
      <c r="T672" s="13" t="str">
        <f t="shared" si="59"/>
        <v>ND</v>
      </c>
      <c r="U672" s="12" t="str">
        <f t="shared" si="60"/>
        <v>ND</v>
      </c>
    </row>
    <row r="673" spans="1:21" x14ac:dyDescent="0.2">
      <c r="A673" s="43" t="s">
        <v>228</v>
      </c>
      <c r="B673" s="19" t="s">
        <v>139</v>
      </c>
      <c r="C673" s="19" t="s">
        <v>150</v>
      </c>
      <c r="D673" s="43" t="s">
        <v>383</v>
      </c>
      <c r="E673" s="20" t="s">
        <v>199</v>
      </c>
      <c r="F673" s="20" t="s">
        <v>431</v>
      </c>
      <c r="G673" s="132">
        <v>0</v>
      </c>
      <c r="H673" s="42" t="s">
        <v>230</v>
      </c>
      <c r="I673" s="133">
        <v>6</v>
      </c>
      <c r="J673" s="43">
        <v>0</v>
      </c>
      <c r="K673" s="48" t="s">
        <v>241</v>
      </c>
      <c r="L673" s="48" t="s">
        <v>241</v>
      </c>
      <c r="M673" s="48" t="s">
        <v>241</v>
      </c>
      <c r="N673" s="48" t="s">
        <v>241</v>
      </c>
      <c r="O673" s="48" t="s">
        <v>241</v>
      </c>
      <c r="Q673" s="13" t="str">
        <f t="shared" si="56"/>
        <v>ND</v>
      </c>
      <c r="R673" s="13" t="str">
        <f t="shared" si="57"/>
        <v>ND</v>
      </c>
      <c r="S673" s="13" t="str">
        <f t="shared" si="58"/>
        <v>ND</v>
      </c>
      <c r="T673" s="13" t="str">
        <f t="shared" si="59"/>
        <v>ND</v>
      </c>
      <c r="U673" s="12" t="str">
        <f t="shared" si="60"/>
        <v>ND</v>
      </c>
    </row>
    <row r="674" spans="1:21" x14ac:dyDescent="0.2">
      <c r="A674" s="43" t="s">
        <v>228</v>
      </c>
      <c r="B674" s="19" t="s">
        <v>139</v>
      </c>
      <c r="C674" s="19" t="s">
        <v>384</v>
      </c>
      <c r="D674" s="43" t="s">
        <v>385</v>
      </c>
      <c r="E674" s="20" t="s">
        <v>199</v>
      </c>
      <c r="F674" s="20" t="s">
        <v>426</v>
      </c>
      <c r="G674" s="132">
        <v>0</v>
      </c>
      <c r="H674" s="42" t="s">
        <v>230</v>
      </c>
      <c r="I674" s="133">
        <v>21</v>
      </c>
      <c r="J674" s="43">
        <v>0</v>
      </c>
      <c r="K674" s="48" t="s">
        <v>241</v>
      </c>
      <c r="L674" s="48" t="s">
        <v>241</v>
      </c>
      <c r="M674" s="48" t="s">
        <v>241</v>
      </c>
      <c r="N674" s="48" t="s">
        <v>241</v>
      </c>
      <c r="O674" s="48" t="s">
        <v>241</v>
      </c>
      <c r="Q674" s="13" t="str">
        <f t="shared" si="56"/>
        <v>ND</v>
      </c>
      <c r="R674" s="13" t="str">
        <f t="shared" si="57"/>
        <v>ND</v>
      </c>
      <c r="S674" s="13" t="str">
        <f t="shared" si="58"/>
        <v>ND</v>
      </c>
      <c r="T674" s="13" t="str">
        <f t="shared" si="59"/>
        <v>ND</v>
      </c>
      <c r="U674" s="12" t="str">
        <f t="shared" si="60"/>
        <v>ND</v>
      </c>
    </row>
    <row r="675" spans="1:21" x14ac:dyDescent="0.2">
      <c r="A675" s="43" t="s">
        <v>228</v>
      </c>
      <c r="B675" s="19" t="s">
        <v>139</v>
      </c>
      <c r="C675" s="19" t="s">
        <v>384</v>
      </c>
      <c r="D675" s="43" t="s">
        <v>385</v>
      </c>
      <c r="E675" s="20" t="s">
        <v>199</v>
      </c>
      <c r="F675" s="20" t="s">
        <v>429</v>
      </c>
      <c r="G675" s="132">
        <v>0</v>
      </c>
      <c r="H675" s="42" t="s">
        <v>230</v>
      </c>
      <c r="I675" s="133">
        <v>17</v>
      </c>
      <c r="J675" s="43">
        <v>0</v>
      </c>
      <c r="K675" s="48" t="s">
        <v>241</v>
      </c>
      <c r="L675" s="48" t="s">
        <v>241</v>
      </c>
      <c r="M675" s="48" t="s">
        <v>241</v>
      </c>
      <c r="N675" s="48" t="s">
        <v>241</v>
      </c>
      <c r="O675" s="48" t="s">
        <v>241</v>
      </c>
      <c r="Q675" s="13" t="str">
        <f t="shared" si="56"/>
        <v>ND</v>
      </c>
      <c r="R675" s="13" t="str">
        <f t="shared" si="57"/>
        <v>ND</v>
      </c>
      <c r="S675" s="13" t="str">
        <f t="shared" si="58"/>
        <v>ND</v>
      </c>
      <c r="T675" s="13" t="str">
        <f t="shared" si="59"/>
        <v>ND</v>
      </c>
      <c r="U675" s="12" t="str">
        <f t="shared" si="60"/>
        <v>ND</v>
      </c>
    </row>
    <row r="676" spans="1:21" x14ac:dyDescent="0.2">
      <c r="A676" s="43" t="s">
        <v>228</v>
      </c>
      <c r="B676" s="19" t="s">
        <v>139</v>
      </c>
      <c r="C676" s="19" t="s">
        <v>384</v>
      </c>
      <c r="D676" s="43" t="s">
        <v>385</v>
      </c>
      <c r="E676" s="20" t="s">
        <v>199</v>
      </c>
      <c r="F676" s="20" t="s">
        <v>427</v>
      </c>
      <c r="G676" s="132">
        <v>0</v>
      </c>
      <c r="H676" s="42" t="s">
        <v>230</v>
      </c>
      <c r="I676" s="133">
        <v>19</v>
      </c>
      <c r="J676" s="43">
        <v>0</v>
      </c>
      <c r="K676" s="48" t="s">
        <v>241</v>
      </c>
      <c r="L676" s="48" t="s">
        <v>241</v>
      </c>
      <c r="M676" s="48" t="s">
        <v>241</v>
      </c>
      <c r="N676" s="48" t="s">
        <v>241</v>
      </c>
      <c r="O676" s="48" t="s">
        <v>241</v>
      </c>
      <c r="Q676" s="13" t="str">
        <f t="shared" si="56"/>
        <v>ND</v>
      </c>
      <c r="R676" s="13" t="str">
        <f t="shared" si="57"/>
        <v>ND</v>
      </c>
      <c r="S676" s="13" t="str">
        <f t="shared" si="58"/>
        <v>ND</v>
      </c>
      <c r="T676" s="13" t="str">
        <f t="shared" si="59"/>
        <v>ND</v>
      </c>
      <c r="U676" s="12" t="str">
        <f t="shared" si="60"/>
        <v>ND</v>
      </c>
    </row>
    <row r="677" spans="1:21" x14ac:dyDescent="0.2">
      <c r="A677" s="43" t="s">
        <v>228</v>
      </c>
      <c r="B677" s="19" t="s">
        <v>139</v>
      </c>
      <c r="C677" s="19" t="s">
        <v>384</v>
      </c>
      <c r="D677" s="43" t="s">
        <v>385</v>
      </c>
      <c r="E677" s="20" t="s">
        <v>199</v>
      </c>
      <c r="F677" s="20" t="s">
        <v>430</v>
      </c>
      <c r="G677" s="132">
        <v>0</v>
      </c>
      <c r="H677" s="42" t="s">
        <v>230</v>
      </c>
      <c r="I677" s="133">
        <v>14</v>
      </c>
      <c r="J677" s="43">
        <v>0</v>
      </c>
      <c r="K677" s="48" t="s">
        <v>241</v>
      </c>
      <c r="L677" s="48" t="s">
        <v>241</v>
      </c>
      <c r="M677" s="48" t="s">
        <v>241</v>
      </c>
      <c r="N677" s="48" t="s">
        <v>241</v>
      </c>
      <c r="O677" s="48" t="s">
        <v>241</v>
      </c>
      <c r="Q677" s="13" t="str">
        <f t="shared" si="56"/>
        <v>ND</v>
      </c>
      <c r="R677" s="13" t="str">
        <f t="shared" si="57"/>
        <v>ND</v>
      </c>
      <c r="S677" s="13" t="str">
        <f t="shared" si="58"/>
        <v>ND</v>
      </c>
      <c r="T677" s="13" t="str">
        <f t="shared" si="59"/>
        <v>ND</v>
      </c>
      <c r="U677" s="12" t="str">
        <f t="shared" si="60"/>
        <v>ND</v>
      </c>
    </row>
    <row r="678" spans="1:21" x14ac:dyDescent="0.2">
      <c r="A678" s="43" t="s">
        <v>228</v>
      </c>
      <c r="B678" s="19" t="s">
        <v>139</v>
      </c>
      <c r="C678" s="19" t="s">
        <v>384</v>
      </c>
      <c r="D678" s="43" t="s">
        <v>385</v>
      </c>
      <c r="E678" s="20" t="s">
        <v>199</v>
      </c>
      <c r="F678" s="20" t="s">
        <v>431</v>
      </c>
      <c r="G678" s="132">
        <v>0</v>
      </c>
      <c r="H678" s="42" t="s">
        <v>230</v>
      </c>
      <c r="I678" s="133">
        <v>6</v>
      </c>
      <c r="J678" s="43">
        <v>0</v>
      </c>
      <c r="K678" s="48" t="s">
        <v>241</v>
      </c>
      <c r="L678" s="48" t="s">
        <v>241</v>
      </c>
      <c r="M678" s="48" t="s">
        <v>241</v>
      </c>
      <c r="N678" s="48" t="s">
        <v>241</v>
      </c>
      <c r="O678" s="48" t="s">
        <v>241</v>
      </c>
      <c r="Q678" s="13" t="str">
        <f t="shared" si="56"/>
        <v>ND</v>
      </c>
      <c r="R678" s="13" t="str">
        <f t="shared" si="57"/>
        <v>ND</v>
      </c>
      <c r="S678" s="13" t="str">
        <f t="shared" si="58"/>
        <v>ND</v>
      </c>
      <c r="T678" s="13" t="str">
        <f t="shared" si="59"/>
        <v>ND</v>
      </c>
      <c r="U678" s="12" t="str">
        <f t="shared" si="60"/>
        <v>ND</v>
      </c>
    </row>
    <row r="679" spans="1:21" x14ac:dyDescent="0.2">
      <c r="A679" s="43" t="s">
        <v>228</v>
      </c>
      <c r="B679" s="19" t="s">
        <v>139</v>
      </c>
      <c r="C679" s="19" t="s">
        <v>151</v>
      </c>
      <c r="D679" s="43" t="s">
        <v>386</v>
      </c>
      <c r="E679" s="20" t="s">
        <v>199</v>
      </c>
      <c r="F679" s="20" t="s">
        <v>426</v>
      </c>
      <c r="G679" s="132">
        <v>0</v>
      </c>
      <c r="H679" s="42" t="s">
        <v>230</v>
      </c>
      <c r="I679" s="133">
        <v>20</v>
      </c>
      <c r="J679" s="43">
        <v>0</v>
      </c>
      <c r="K679" s="48" t="s">
        <v>241</v>
      </c>
      <c r="L679" s="48" t="s">
        <v>241</v>
      </c>
      <c r="M679" s="48" t="s">
        <v>241</v>
      </c>
      <c r="N679" s="48" t="s">
        <v>241</v>
      </c>
      <c r="O679" s="48" t="s">
        <v>241</v>
      </c>
      <c r="Q679" s="13" t="str">
        <f t="shared" si="56"/>
        <v>ND</v>
      </c>
      <c r="R679" s="13" t="str">
        <f t="shared" si="57"/>
        <v>ND</v>
      </c>
      <c r="S679" s="13" t="str">
        <f t="shared" si="58"/>
        <v>ND</v>
      </c>
      <c r="T679" s="13" t="str">
        <f t="shared" si="59"/>
        <v>ND</v>
      </c>
      <c r="U679" s="12" t="str">
        <f t="shared" si="60"/>
        <v>ND</v>
      </c>
    </row>
    <row r="680" spans="1:21" x14ac:dyDescent="0.2">
      <c r="A680" s="43" t="s">
        <v>228</v>
      </c>
      <c r="B680" s="19" t="s">
        <v>139</v>
      </c>
      <c r="C680" s="19" t="s">
        <v>151</v>
      </c>
      <c r="D680" s="43" t="s">
        <v>386</v>
      </c>
      <c r="E680" s="20" t="s">
        <v>199</v>
      </c>
      <c r="F680" s="20" t="s">
        <v>429</v>
      </c>
      <c r="G680" s="132">
        <v>0</v>
      </c>
      <c r="H680" s="42" t="s">
        <v>230</v>
      </c>
      <c r="I680" s="133">
        <v>14</v>
      </c>
      <c r="J680" s="43">
        <v>0</v>
      </c>
      <c r="K680" s="48" t="s">
        <v>241</v>
      </c>
      <c r="L680" s="48" t="s">
        <v>241</v>
      </c>
      <c r="M680" s="48" t="s">
        <v>241</v>
      </c>
      <c r="N680" s="48" t="s">
        <v>241</v>
      </c>
      <c r="O680" s="48" t="s">
        <v>241</v>
      </c>
      <c r="Q680" s="13" t="str">
        <f t="shared" si="56"/>
        <v>ND</v>
      </c>
      <c r="R680" s="13" t="str">
        <f t="shared" si="57"/>
        <v>ND</v>
      </c>
      <c r="S680" s="13" t="str">
        <f t="shared" si="58"/>
        <v>ND</v>
      </c>
      <c r="T680" s="13" t="str">
        <f t="shared" si="59"/>
        <v>ND</v>
      </c>
      <c r="U680" s="12" t="str">
        <f t="shared" si="60"/>
        <v>ND</v>
      </c>
    </row>
    <row r="681" spans="1:21" x14ac:dyDescent="0.2">
      <c r="A681" s="43" t="s">
        <v>228</v>
      </c>
      <c r="B681" s="19" t="s">
        <v>139</v>
      </c>
      <c r="C681" s="19" t="s">
        <v>151</v>
      </c>
      <c r="D681" s="43" t="s">
        <v>386</v>
      </c>
      <c r="E681" s="20" t="s">
        <v>199</v>
      </c>
      <c r="F681" s="20" t="s">
        <v>427</v>
      </c>
      <c r="G681" s="132">
        <v>0</v>
      </c>
      <c r="H681" s="42" t="s">
        <v>230</v>
      </c>
      <c r="I681" s="133">
        <v>18</v>
      </c>
      <c r="J681" s="43">
        <v>0</v>
      </c>
      <c r="K681" s="48" t="s">
        <v>241</v>
      </c>
      <c r="L681" s="48" t="s">
        <v>241</v>
      </c>
      <c r="M681" s="48" t="s">
        <v>241</v>
      </c>
      <c r="N681" s="48" t="s">
        <v>241</v>
      </c>
      <c r="O681" s="48" t="s">
        <v>241</v>
      </c>
      <c r="Q681" s="13" t="str">
        <f t="shared" si="56"/>
        <v>ND</v>
      </c>
      <c r="R681" s="13" t="str">
        <f t="shared" si="57"/>
        <v>ND</v>
      </c>
      <c r="S681" s="13" t="str">
        <f t="shared" si="58"/>
        <v>ND</v>
      </c>
      <c r="T681" s="13" t="str">
        <f t="shared" si="59"/>
        <v>ND</v>
      </c>
      <c r="U681" s="12" t="str">
        <f t="shared" si="60"/>
        <v>ND</v>
      </c>
    </row>
    <row r="682" spans="1:21" x14ac:dyDescent="0.2">
      <c r="A682" s="43" t="s">
        <v>228</v>
      </c>
      <c r="B682" s="19" t="s">
        <v>139</v>
      </c>
      <c r="C682" s="19" t="s">
        <v>151</v>
      </c>
      <c r="D682" s="43" t="s">
        <v>386</v>
      </c>
      <c r="E682" s="20" t="s">
        <v>199</v>
      </c>
      <c r="F682" s="20" t="s">
        <v>430</v>
      </c>
      <c r="G682" s="132">
        <v>0</v>
      </c>
      <c r="H682" s="42" t="s">
        <v>230</v>
      </c>
      <c r="I682" s="133">
        <v>12</v>
      </c>
      <c r="J682" s="43">
        <v>0</v>
      </c>
      <c r="K682" s="48" t="s">
        <v>241</v>
      </c>
      <c r="L682" s="48" t="s">
        <v>241</v>
      </c>
      <c r="M682" s="48" t="s">
        <v>241</v>
      </c>
      <c r="N682" s="48" t="s">
        <v>241</v>
      </c>
      <c r="O682" s="48" t="s">
        <v>241</v>
      </c>
      <c r="Q682" s="13" t="str">
        <f t="shared" si="56"/>
        <v>ND</v>
      </c>
      <c r="R682" s="13" t="str">
        <f t="shared" si="57"/>
        <v>ND</v>
      </c>
      <c r="S682" s="13" t="str">
        <f t="shared" si="58"/>
        <v>ND</v>
      </c>
      <c r="T682" s="13" t="str">
        <f t="shared" si="59"/>
        <v>ND</v>
      </c>
      <c r="U682" s="12" t="str">
        <f t="shared" si="60"/>
        <v>ND</v>
      </c>
    </row>
    <row r="683" spans="1:21" x14ac:dyDescent="0.2">
      <c r="A683" s="43" t="s">
        <v>228</v>
      </c>
      <c r="B683" s="19" t="s">
        <v>139</v>
      </c>
      <c r="C683" s="19" t="s">
        <v>151</v>
      </c>
      <c r="D683" s="43" t="s">
        <v>386</v>
      </c>
      <c r="E683" s="20" t="s">
        <v>199</v>
      </c>
      <c r="F683" s="20" t="s">
        <v>431</v>
      </c>
      <c r="G683" s="132">
        <v>0</v>
      </c>
      <c r="H683" s="42" t="s">
        <v>230</v>
      </c>
      <c r="I683" s="133">
        <v>6</v>
      </c>
      <c r="J683" s="43">
        <v>0</v>
      </c>
      <c r="K683" s="48" t="s">
        <v>241</v>
      </c>
      <c r="L683" s="48" t="s">
        <v>241</v>
      </c>
      <c r="M683" s="48" t="s">
        <v>241</v>
      </c>
      <c r="N683" s="48" t="s">
        <v>241</v>
      </c>
      <c r="O683" s="48" t="s">
        <v>241</v>
      </c>
      <c r="Q683" s="13" t="str">
        <f t="shared" si="56"/>
        <v>ND</v>
      </c>
      <c r="R683" s="13" t="str">
        <f t="shared" si="57"/>
        <v>ND</v>
      </c>
      <c r="S683" s="13" t="str">
        <f t="shared" si="58"/>
        <v>ND</v>
      </c>
      <c r="T683" s="13" t="str">
        <f t="shared" si="59"/>
        <v>ND</v>
      </c>
      <c r="U683" s="12" t="str">
        <f t="shared" si="60"/>
        <v>ND</v>
      </c>
    </row>
    <row r="684" spans="1:21" x14ac:dyDescent="0.2">
      <c r="A684" s="43" t="s">
        <v>228</v>
      </c>
      <c r="B684" s="19" t="s">
        <v>139</v>
      </c>
      <c r="C684" s="19" t="s">
        <v>387</v>
      </c>
      <c r="D684" s="43" t="s">
        <v>388</v>
      </c>
      <c r="E684" s="20" t="s">
        <v>199</v>
      </c>
      <c r="F684" s="20" t="s">
        <v>426</v>
      </c>
      <c r="G684" s="132">
        <v>0</v>
      </c>
      <c r="H684" s="42" t="s">
        <v>230</v>
      </c>
      <c r="I684" s="133">
        <v>21</v>
      </c>
      <c r="J684" s="43">
        <v>0</v>
      </c>
      <c r="K684" s="48" t="s">
        <v>241</v>
      </c>
      <c r="L684" s="48" t="s">
        <v>241</v>
      </c>
      <c r="M684" s="48" t="s">
        <v>241</v>
      </c>
      <c r="N684" s="48" t="s">
        <v>241</v>
      </c>
      <c r="O684" s="48" t="s">
        <v>241</v>
      </c>
      <c r="Q684" s="13" t="str">
        <f t="shared" si="56"/>
        <v>ND</v>
      </c>
      <c r="R684" s="13" t="str">
        <f t="shared" si="57"/>
        <v>ND</v>
      </c>
      <c r="S684" s="13" t="str">
        <f t="shared" si="58"/>
        <v>ND</v>
      </c>
      <c r="T684" s="13" t="str">
        <f t="shared" si="59"/>
        <v>ND</v>
      </c>
      <c r="U684" s="12" t="str">
        <f t="shared" si="60"/>
        <v>ND</v>
      </c>
    </row>
    <row r="685" spans="1:21" x14ac:dyDescent="0.2">
      <c r="A685" s="43" t="s">
        <v>228</v>
      </c>
      <c r="B685" s="19" t="s">
        <v>139</v>
      </c>
      <c r="C685" s="19" t="s">
        <v>387</v>
      </c>
      <c r="D685" s="43" t="s">
        <v>388</v>
      </c>
      <c r="E685" s="20" t="s">
        <v>199</v>
      </c>
      <c r="F685" s="20" t="s">
        <v>429</v>
      </c>
      <c r="G685" s="132">
        <v>0</v>
      </c>
      <c r="H685" s="42" t="s">
        <v>230</v>
      </c>
      <c r="I685" s="133">
        <v>17</v>
      </c>
      <c r="J685" s="43">
        <v>0</v>
      </c>
      <c r="K685" s="48" t="s">
        <v>241</v>
      </c>
      <c r="L685" s="48" t="s">
        <v>241</v>
      </c>
      <c r="M685" s="48" t="s">
        <v>241</v>
      </c>
      <c r="N685" s="48" t="s">
        <v>241</v>
      </c>
      <c r="O685" s="48" t="s">
        <v>241</v>
      </c>
      <c r="Q685" s="13" t="str">
        <f t="shared" si="56"/>
        <v>ND</v>
      </c>
      <c r="R685" s="13" t="str">
        <f t="shared" si="57"/>
        <v>ND</v>
      </c>
      <c r="S685" s="13" t="str">
        <f t="shared" si="58"/>
        <v>ND</v>
      </c>
      <c r="T685" s="13" t="str">
        <f t="shared" si="59"/>
        <v>ND</v>
      </c>
      <c r="U685" s="12" t="str">
        <f t="shared" si="60"/>
        <v>ND</v>
      </c>
    </row>
    <row r="686" spans="1:21" x14ac:dyDescent="0.2">
      <c r="A686" s="43" t="s">
        <v>228</v>
      </c>
      <c r="B686" s="19" t="s">
        <v>139</v>
      </c>
      <c r="C686" s="19" t="s">
        <v>387</v>
      </c>
      <c r="D686" s="43" t="s">
        <v>388</v>
      </c>
      <c r="E686" s="20" t="s">
        <v>199</v>
      </c>
      <c r="F686" s="20" t="s">
        <v>427</v>
      </c>
      <c r="G686" s="132">
        <v>1</v>
      </c>
      <c r="H686" s="42" t="s">
        <v>230</v>
      </c>
      <c r="I686" s="133">
        <v>19</v>
      </c>
      <c r="J686" s="43">
        <v>5.2631578947368425</v>
      </c>
      <c r="K686" s="48">
        <v>1.1000000000000001</v>
      </c>
      <c r="L686" s="48">
        <v>1.1000000000000001</v>
      </c>
      <c r="M686" s="48">
        <v>1.1000000000000001</v>
      </c>
      <c r="N686" s="48">
        <v>1.1000000000000001</v>
      </c>
      <c r="O686" s="48" t="s">
        <v>241</v>
      </c>
      <c r="Q686" s="13">
        <f t="shared" si="56"/>
        <v>1.1000000000000001</v>
      </c>
      <c r="R686" s="13">
        <f t="shared" si="57"/>
        <v>1.1000000000000001</v>
      </c>
      <c r="S686" s="13">
        <f t="shared" si="58"/>
        <v>1.1000000000000001</v>
      </c>
      <c r="T686" s="13">
        <f t="shared" si="59"/>
        <v>1.1000000000000001</v>
      </c>
      <c r="U686" s="12" t="str">
        <f t="shared" si="60"/>
        <v>ND</v>
      </c>
    </row>
    <row r="687" spans="1:21" x14ac:dyDescent="0.2">
      <c r="A687" s="43" t="s">
        <v>228</v>
      </c>
      <c r="B687" s="19" t="s">
        <v>139</v>
      </c>
      <c r="C687" s="19" t="s">
        <v>387</v>
      </c>
      <c r="D687" s="43" t="s">
        <v>388</v>
      </c>
      <c r="E687" s="20" t="s">
        <v>199</v>
      </c>
      <c r="F687" s="20" t="s">
        <v>430</v>
      </c>
      <c r="G687" s="132">
        <v>0</v>
      </c>
      <c r="H687" s="42" t="s">
        <v>230</v>
      </c>
      <c r="I687" s="133">
        <v>14</v>
      </c>
      <c r="J687" s="43">
        <v>0</v>
      </c>
      <c r="K687" s="48" t="s">
        <v>241</v>
      </c>
      <c r="L687" s="48" t="s">
        <v>241</v>
      </c>
      <c r="M687" s="48" t="s">
        <v>241</v>
      </c>
      <c r="N687" s="48" t="s">
        <v>241</v>
      </c>
      <c r="O687" s="48" t="s">
        <v>241</v>
      </c>
      <c r="Q687" s="13" t="str">
        <f t="shared" si="56"/>
        <v>ND</v>
      </c>
      <c r="R687" s="13" t="str">
        <f t="shared" si="57"/>
        <v>ND</v>
      </c>
      <c r="S687" s="13" t="str">
        <f t="shared" si="58"/>
        <v>ND</v>
      </c>
      <c r="T687" s="13" t="str">
        <f t="shared" si="59"/>
        <v>ND</v>
      </c>
      <c r="U687" s="12" t="str">
        <f t="shared" si="60"/>
        <v>ND</v>
      </c>
    </row>
    <row r="688" spans="1:21" x14ac:dyDescent="0.2">
      <c r="A688" s="43" t="s">
        <v>228</v>
      </c>
      <c r="B688" s="19" t="s">
        <v>139</v>
      </c>
      <c r="C688" s="19" t="s">
        <v>387</v>
      </c>
      <c r="D688" s="43" t="s">
        <v>388</v>
      </c>
      <c r="E688" s="20" t="s">
        <v>199</v>
      </c>
      <c r="F688" s="20" t="s">
        <v>431</v>
      </c>
      <c r="G688" s="132">
        <v>0</v>
      </c>
      <c r="H688" s="42" t="s">
        <v>230</v>
      </c>
      <c r="I688" s="133">
        <v>6</v>
      </c>
      <c r="J688" s="43">
        <v>0</v>
      </c>
      <c r="K688" s="48" t="s">
        <v>241</v>
      </c>
      <c r="L688" s="48" t="s">
        <v>241</v>
      </c>
      <c r="M688" s="48" t="s">
        <v>241</v>
      </c>
      <c r="N688" s="48" t="s">
        <v>241</v>
      </c>
      <c r="O688" s="48" t="s">
        <v>241</v>
      </c>
      <c r="Q688" s="13" t="str">
        <f t="shared" si="56"/>
        <v>ND</v>
      </c>
      <c r="R688" s="13" t="str">
        <f t="shared" si="57"/>
        <v>ND</v>
      </c>
      <c r="S688" s="13" t="str">
        <f t="shared" si="58"/>
        <v>ND</v>
      </c>
      <c r="T688" s="13" t="str">
        <f t="shared" si="59"/>
        <v>ND</v>
      </c>
      <c r="U688" s="12" t="str">
        <f t="shared" si="60"/>
        <v>ND</v>
      </c>
    </row>
    <row r="689" spans="1:21" x14ac:dyDescent="0.2">
      <c r="A689" s="43" t="s">
        <v>228</v>
      </c>
      <c r="B689" s="19" t="s">
        <v>139</v>
      </c>
      <c r="C689" s="19" t="s">
        <v>152</v>
      </c>
      <c r="D689" s="43" t="s">
        <v>389</v>
      </c>
      <c r="E689" s="20" t="s">
        <v>199</v>
      </c>
      <c r="F689" s="20" t="s">
        <v>426</v>
      </c>
      <c r="G689" s="132">
        <v>0</v>
      </c>
      <c r="H689" s="42" t="s">
        <v>230</v>
      </c>
      <c r="I689" s="133">
        <v>20</v>
      </c>
      <c r="J689" s="43">
        <v>0</v>
      </c>
      <c r="K689" s="48" t="s">
        <v>241</v>
      </c>
      <c r="L689" s="48" t="s">
        <v>241</v>
      </c>
      <c r="M689" s="48" t="s">
        <v>241</v>
      </c>
      <c r="N689" s="48" t="s">
        <v>241</v>
      </c>
      <c r="O689" s="48" t="s">
        <v>241</v>
      </c>
      <c r="Q689" s="13" t="str">
        <f t="shared" si="56"/>
        <v>ND</v>
      </c>
      <c r="R689" s="13" t="str">
        <f t="shared" si="57"/>
        <v>ND</v>
      </c>
      <c r="S689" s="13" t="str">
        <f t="shared" si="58"/>
        <v>ND</v>
      </c>
      <c r="T689" s="13" t="str">
        <f t="shared" si="59"/>
        <v>ND</v>
      </c>
      <c r="U689" s="12" t="str">
        <f t="shared" si="60"/>
        <v>ND</v>
      </c>
    </row>
    <row r="690" spans="1:21" x14ac:dyDescent="0.2">
      <c r="A690" s="43" t="s">
        <v>228</v>
      </c>
      <c r="B690" s="19" t="s">
        <v>139</v>
      </c>
      <c r="C690" s="19" t="s">
        <v>152</v>
      </c>
      <c r="D690" s="43" t="s">
        <v>389</v>
      </c>
      <c r="E690" s="20" t="s">
        <v>199</v>
      </c>
      <c r="F690" s="20" t="s">
        <v>429</v>
      </c>
      <c r="G690" s="132">
        <v>0</v>
      </c>
      <c r="H690" s="42" t="s">
        <v>230</v>
      </c>
      <c r="I690" s="133">
        <v>14</v>
      </c>
      <c r="J690" s="43">
        <v>0</v>
      </c>
      <c r="K690" s="48" t="s">
        <v>241</v>
      </c>
      <c r="L690" s="48" t="s">
        <v>241</v>
      </c>
      <c r="M690" s="48" t="s">
        <v>241</v>
      </c>
      <c r="N690" s="48" t="s">
        <v>241</v>
      </c>
      <c r="O690" s="48" t="s">
        <v>241</v>
      </c>
      <c r="Q690" s="13" t="str">
        <f t="shared" si="56"/>
        <v>ND</v>
      </c>
      <c r="R690" s="13" t="str">
        <f t="shared" si="57"/>
        <v>ND</v>
      </c>
      <c r="S690" s="13" t="str">
        <f t="shared" si="58"/>
        <v>ND</v>
      </c>
      <c r="T690" s="13" t="str">
        <f t="shared" si="59"/>
        <v>ND</v>
      </c>
      <c r="U690" s="12" t="str">
        <f t="shared" si="60"/>
        <v>ND</v>
      </c>
    </row>
    <row r="691" spans="1:21" x14ac:dyDescent="0.2">
      <c r="A691" s="43" t="s">
        <v>228</v>
      </c>
      <c r="B691" s="19" t="s">
        <v>139</v>
      </c>
      <c r="C691" s="19" t="s">
        <v>152</v>
      </c>
      <c r="D691" s="43" t="s">
        <v>389</v>
      </c>
      <c r="E691" s="20" t="s">
        <v>199</v>
      </c>
      <c r="F691" s="20" t="s">
        <v>427</v>
      </c>
      <c r="G691" s="132">
        <v>0</v>
      </c>
      <c r="H691" s="42" t="s">
        <v>230</v>
      </c>
      <c r="I691" s="133">
        <v>18</v>
      </c>
      <c r="J691" s="43">
        <v>0</v>
      </c>
      <c r="K691" s="48" t="s">
        <v>241</v>
      </c>
      <c r="L691" s="48" t="s">
        <v>241</v>
      </c>
      <c r="M691" s="48" t="s">
        <v>241</v>
      </c>
      <c r="N691" s="48" t="s">
        <v>241</v>
      </c>
      <c r="O691" s="48" t="s">
        <v>241</v>
      </c>
      <c r="Q691" s="13" t="str">
        <f t="shared" si="56"/>
        <v>ND</v>
      </c>
      <c r="R691" s="13" t="str">
        <f t="shared" si="57"/>
        <v>ND</v>
      </c>
      <c r="S691" s="13" t="str">
        <f t="shared" si="58"/>
        <v>ND</v>
      </c>
      <c r="T691" s="13" t="str">
        <f t="shared" si="59"/>
        <v>ND</v>
      </c>
      <c r="U691" s="12" t="str">
        <f t="shared" si="60"/>
        <v>ND</v>
      </c>
    </row>
    <row r="692" spans="1:21" x14ac:dyDescent="0.2">
      <c r="A692" s="43" t="s">
        <v>228</v>
      </c>
      <c r="B692" s="19" t="s">
        <v>139</v>
      </c>
      <c r="C692" s="19" t="s">
        <v>152</v>
      </c>
      <c r="D692" s="43" t="s">
        <v>389</v>
      </c>
      <c r="E692" s="20" t="s">
        <v>199</v>
      </c>
      <c r="F692" s="20" t="s">
        <v>430</v>
      </c>
      <c r="G692" s="132">
        <v>0</v>
      </c>
      <c r="H692" s="42" t="s">
        <v>230</v>
      </c>
      <c r="I692" s="133">
        <v>12</v>
      </c>
      <c r="J692" s="43">
        <v>0</v>
      </c>
      <c r="K692" s="48" t="s">
        <v>241</v>
      </c>
      <c r="L692" s="48" t="s">
        <v>241</v>
      </c>
      <c r="M692" s="48" t="s">
        <v>241</v>
      </c>
      <c r="N692" s="48" t="s">
        <v>241</v>
      </c>
      <c r="O692" s="48" t="s">
        <v>241</v>
      </c>
      <c r="Q692" s="13" t="str">
        <f t="shared" si="56"/>
        <v>ND</v>
      </c>
      <c r="R692" s="13" t="str">
        <f t="shared" si="57"/>
        <v>ND</v>
      </c>
      <c r="S692" s="13" t="str">
        <f t="shared" si="58"/>
        <v>ND</v>
      </c>
      <c r="T692" s="13" t="str">
        <f t="shared" si="59"/>
        <v>ND</v>
      </c>
      <c r="U692" s="12" t="str">
        <f t="shared" si="60"/>
        <v>ND</v>
      </c>
    </row>
    <row r="693" spans="1:21" x14ac:dyDescent="0.2">
      <c r="A693" s="43" t="s">
        <v>228</v>
      </c>
      <c r="B693" s="19" t="s">
        <v>139</v>
      </c>
      <c r="C693" s="19" t="s">
        <v>152</v>
      </c>
      <c r="D693" s="43" t="s">
        <v>389</v>
      </c>
      <c r="E693" s="20" t="s">
        <v>199</v>
      </c>
      <c r="F693" s="20" t="s">
        <v>431</v>
      </c>
      <c r="G693" s="132">
        <v>0</v>
      </c>
      <c r="H693" s="42" t="s">
        <v>230</v>
      </c>
      <c r="I693" s="133">
        <v>6</v>
      </c>
      <c r="J693" s="43">
        <v>0</v>
      </c>
      <c r="K693" s="48" t="s">
        <v>241</v>
      </c>
      <c r="L693" s="48" t="s">
        <v>241</v>
      </c>
      <c r="M693" s="48" t="s">
        <v>241</v>
      </c>
      <c r="N693" s="48" t="s">
        <v>241</v>
      </c>
      <c r="O693" s="48" t="s">
        <v>241</v>
      </c>
      <c r="Q693" s="13" t="str">
        <f t="shared" si="56"/>
        <v>ND</v>
      </c>
      <c r="R693" s="13" t="str">
        <f t="shared" si="57"/>
        <v>ND</v>
      </c>
      <c r="S693" s="13" t="str">
        <f t="shared" si="58"/>
        <v>ND</v>
      </c>
      <c r="T693" s="13" t="str">
        <f t="shared" si="59"/>
        <v>ND</v>
      </c>
      <c r="U693" s="12" t="str">
        <f t="shared" si="60"/>
        <v>ND</v>
      </c>
    </row>
    <row r="694" spans="1:21" x14ac:dyDescent="0.2">
      <c r="A694" s="43" t="s">
        <v>228</v>
      </c>
      <c r="B694" s="19" t="s">
        <v>139</v>
      </c>
      <c r="C694" s="19" t="s">
        <v>153</v>
      </c>
      <c r="D694" s="43" t="s">
        <v>390</v>
      </c>
      <c r="E694" s="20" t="s">
        <v>199</v>
      </c>
      <c r="F694" s="20" t="s">
        <v>426</v>
      </c>
      <c r="G694" s="132">
        <v>0</v>
      </c>
      <c r="H694" s="42" t="s">
        <v>230</v>
      </c>
      <c r="I694" s="133">
        <v>21</v>
      </c>
      <c r="J694" s="43">
        <v>0</v>
      </c>
      <c r="K694" s="48" t="s">
        <v>241</v>
      </c>
      <c r="L694" s="48" t="s">
        <v>241</v>
      </c>
      <c r="M694" s="48" t="s">
        <v>241</v>
      </c>
      <c r="N694" s="48" t="s">
        <v>241</v>
      </c>
      <c r="O694" s="48" t="s">
        <v>241</v>
      </c>
      <c r="Q694" s="13" t="str">
        <f t="shared" si="56"/>
        <v>ND</v>
      </c>
      <c r="R694" s="13" t="str">
        <f t="shared" si="57"/>
        <v>ND</v>
      </c>
      <c r="S694" s="13" t="str">
        <f t="shared" si="58"/>
        <v>ND</v>
      </c>
      <c r="T694" s="13" t="str">
        <f t="shared" si="59"/>
        <v>ND</v>
      </c>
      <c r="U694" s="12" t="str">
        <f t="shared" si="60"/>
        <v>ND</v>
      </c>
    </row>
    <row r="695" spans="1:21" x14ac:dyDescent="0.2">
      <c r="A695" s="43" t="s">
        <v>228</v>
      </c>
      <c r="B695" s="19" t="s">
        <v>139</v>
      </c>
      <c r="C695" s="19" t="s">
        <v>153</v>
      </c>
      <c r="D695" s="43" t="s">
        <v>390</v>
      </c>
      <c r="E695" s="20" t="s">
        <v>199</v>
      </c>
      <c r="F695" s="20" t="s">
        <v>429</v>
      </c>
      <c r="G695" s="132">
        <v>0</v>
      </c>
      <c r="H695" s="42" t="s">
        <v>230</v>
      </c>
      <c r="I695" s="133">
        <v>17</v>
      </c>
      <c r="J695" s="43">
        <v>0</v>
      </c>
      <c r="K695" s="48" t="s">
        <v>241</v>
      </c>
      <c r="L695" s="48" t="s">
        <v>241</v>
      </c>
      <c r="M695" s="48" t="s">
        <v>241</v>
      </c>
      <c r="N695" s="48" t="s">
        <v>241</v>
      </c>
      <c r="O695" s="48" t="s">
        <v>241</v>
      </c>
      <c r="Q695" s="13" t="str">
        <f t="shared" si="56"/>
        <v>ND</v>
      </c>
      <c r="R695" s="13" t="str">
        <f t="shared" si="57"/>
        <v>ND</v>
      </c>
      <c r="S695" s="13" t="str">
        <f t="shared" si="58"/>
        <v>ND</v>
      </c>
      <c r="T695" s="13" t="str">
        <f t="shared" si="59"/>
        <v>ND</v>
      </c>
      <c r="U695" s="12" t="str">
        <f t="shared" si="60"/>
        <v>ND</v>
      </c>
    </row>
    <row r="696" spans="1:21" x14ac:dyDescent="0.2">
      <c r="A696" s="43" t="s">
        <v>228</v>
      </c>
      <c r="B696" s="19" t="s">
        <v>139</v>
      </c>
      <c r="C696" s="19" t="s">
        <v>153</v>
      </c>
      <c r="D696" s="43" t="s">
        <v>390</v>
      </c>
      <c r="E696" s="20" t="s">
        <v>199</v>
      </c>
      <c r="F696" s="20" t="s">
        <v>427</v>
      </c>
      <c r="G696" s="132">
        <v>0</v>
      </c>
      <c r="H696" s="42" t="s">
        <v>230</v>
      </c>
      <c r="I696" s="133">
        <v>19</v>
      </c>
      <c r="J696" s="43">
        <v>0</v>
      </c>
      <c r="K696" s="48" t="s">
        <v>241</v>
      </c>
      <c r="L696" s="48" t="s">
        <v>241</v>
      </c>
      <c r="M696" s="48" t="s">
        <v>241</v>
      </c>
      <c r="N696" s="48" t="s">
        <v>241</v>
      </c>
      <c r="O696" s="48" t="s">
        <v>241</v>
      </c>
      <c r="Q696" s="13" t="str">
        <f t="shared" si="56"/>
        <v>ND</v>
      </c>
      <c r="R696" s="13" t="str">
        <f t="shared" si="57"/>
        <v>ND</v>
      </c>
      <c r="S696" s="13" t="str">
        <f t="shared" si="58"/>
        <v>ND</v>
      </c>
      <c r="T696" s="13" t="str">
        <f t="shared" si="59"/>
        <v>ND</v>
      </c>
      <c r="U696" s="12" t="str">
        <f t="shared" si="60"/>
        <v>ND</v>
      </c>
    </row>
    <row r="697" spans="1:21" x14ac:dyDescent="0.2">
      <c r="A697" s="43" t="s">
        <v>228</v>
      </c>
      <c r="B697" s="19" t="s">
        <v>139</v>
      </c>
      <c r="C697" s="19" t="s">
        <v>153</v>
      </c>
      <c r="D697" s="43" t="s">
        <v>390</v>
      </c>
      <c r="E697" s="20" t="s">
        <v>199</v>
      </c>
      <c r="F697" s="20" t="s">
        <v>430</v>
      </c>
      <c r="G697" s="132">
        <v>0</v>
      </c>
      <c r="H697" s="42" t="s">
        <v>230</v>
      </c>
      <c r="I697" s="133">
        <v>14</v>
      </c>
      <c r="J697" s="43">
        <v>0</v>
      </c>
      <c r="K697" s="48" t="s">
        <v>241</v>
      </c>
      <c r="L697" s="48" t="s">
        <v>241</v>
      </c>
      <c r="M697" s="48" t="s">
        <v>241</v>
      </c>
      <c r="N697" s="48" t="s">
        <v>241</v>
      </c>
      <c r="O697" s="48" t="s">
        <v>241</v>
      </c>
      <c r="Q697" s="13" t="str">
        <f t="shared" si="56"/>
        <v>ND</v>
      </c>
      <c r="R697" s="13" t="str">
        <f t="shared" si="57"/>
        <v>ND</v>
      </c>
      <c r="S697" s="13" t="str">
        <f t="shared" si="58"/>
        <v>ND</v>
      </c>
      <c r="T697" s="13" t="str">
        <f t="shared" si="59"/>
        <v>ND</v>
      </c>
      <c r="U697" s="12" t="str">
        <f t="shared" si="60"/>
        <v>ND</v>
      </c>
    </row>
    <row r="698" spans="1:21" x14ac:dyDescent="0.2">
      <c r="A698" s="43" t="s">
        <v>228</v>
      </c>
      <c r="B698" s="19" t="s">
        <v>139</v>
      </c>
      <c r="C698" s="19" t="s">
        <v>153</v>
      </c>
      <c r="D698" s="43" t="s">
        <v>390</v>
      </c>
      <c r="E698" s="20" t="s">
        <v>199</v>
      </c>
      <c r="F698" s="20" t="s">
        <v>431</v>
      </c>
      <c r="G698" s="132">
        <v>0</v>
      </c>
      <c r="H698" s="42" t="s">
        <v>230</v>
      </c>
      <c r="I698" s="133">
        <v>6</v>
      </c>
      <c r="J698" s="43">
        <v>0</v>
      </c>
      <c r="K698" s="48" t="s">
        <v>241</v>
      </c>
      <c r="L698" s="48" t="s">
        <v>241</v>
      </c>
      <c r="M698" s="48" t="s">
        <v>241</v>
      </c>
      <c r="N698" s="48" t="s">
        <v>241</v>
      </c>
      <c r="O698" s="48" t="s">
        <v>241</v>
      </c>
      <c r="Q698" s="13" t="str">
        <f t="shared" si="56"/>
        <v>ND</v>
      </c>
      <c r="R698" s="13" t="str">
        <f t="shared" si="57"/>
        <v>ND</v>
      </c>
      <c r="S698" s="13" t="str">
        <f t="shared" si="58"/>
        <v>ND</v>
      </c>
      <c r="T698" s="13" t="str">
        <f t="shared" si="59"/>
        <v>ND</v>
      </c>
      <c r="U698" s="12" t="str">
        <f t="shared" si="60"/>
        <v>ND</v>
      </c>
    </row>
    <row r="699" spans="1:21" x14ac:dyDescent="0.2">
      <c r="A699" s="43" t="s">
        <v>228</v>
      </c>
      <c r="B699" s="19" t="s">
        <v>139</v>
      </c>
      <c r="C699" s="19" t="s">
        <v>154</v>
      </c>
      <c r="D699" s="43" t="s">
        <v>391</v>
      </c>
      <c r="E699" s="20" t="s">
        <v>199</v>
      </c>
      <c r="F699" s="20" t="s">
        <v>426</v>
      </c>
      <c r="G699" s="132">
        <v>0</v>
      </c>
      <c r="H699" s="42" t="s">
        <v>230</v>
      </c>
      <c r="I699" s="133">
        <v>21</v>
      </c>
      <c r="J699" s="43">
        <v>0</v>
      </c>
      <c r="K699" s="48" t="s">
        <v>241</v>
      </c>
      <c r="L699" s="48" t="s">
        <v>241</v>
      </c>
      <c r="M699" s="48" t="s">
        <v>241</v>
      </c>
      <c r="N699" s="48" t="s">
        <v>241</v>
      </c>
      <c r="O699" s="48" t="s">
        <v>241</v>
      </c>
      <c r="Q699" s="13" t="str">
        <f t="shared" si="56"/>
        <v>ND</v>
      </c>
      <c r="R699" s="13" t="str">
        <f t="shared" si="57"/>
        <v>ND</v>
      </c>
      <c r="S699" s="13" t="str">
        <f t="shared" si="58"/>
        <v>ND</v>
      </c>
      <c r="T699" s="13" t="str">
        <f t="shared" si="59"/>
        <v>ND</v>
      </c>
      <c r="U699" s="12" t="str">
        <f t="shared" si="60"/>
        <v>ND</v>
      </c>
    </row>
    <row r="700" spans="1:21" x14ac:dyDescent="0.2">
      <c r="A700" s="43" t="s">
        <v>228</v>
      </c>
      <c r="B700" s="19" t="s">
        <v>139</v>
      </c>
      <c r="C700" s="19" t="s">
        <v>154</v>
      </c>
      <c r="D700" s="43" t="s">
        <v>391</v>
      </c>
      <c r="E700" s="20" t="s">
        <v>199</v>
      </c>
      <c r="F700" s="20" t="s">
        <v>429</v>
      </c>
      <c r="G700" s="132">
        <v>0</v>
      </c>
      <c r="H700" s="42" t="s">
        <v>230</v>
      </c>
      <c r="I700" s="133">
        <v>17</v>
      </c>
      <c r="J700" s="43">
        <v>0</v>
      </c>
      <c r="K700" s="48" t="s">
        <v>241</v>
      </c>
      <c r="L700" s="48" t="s">
        <v>241</v>
      </c>
      <c r="M700" s="48" t="s">
        <v>241</v>
      </c>
      <c r="N700" s="48" t="s">
        <v>241</v>
      </c>
      <c r="O700" s="48" t="s">
        <v>241</v>
      </c>
      <c r="Q700" s="13" t="str">
        <f t="shared" si="56"/>
        <v>ND</v>
      </c>
      <c r="R700" s="13" t="str">
        <f t="shared" si="57"/>
        <v>ND</v>
      </c>
      <c r="S700" s="13" t="str">
        <f t="shared" si="58"/>
        <v>ND</v>
      </c>
      <c r="T700" s="13" t="str">
        <f t="shared" si="59"/>
        <v>ND</v>
      </c>
      <c r="U700" s="12" t="str">
        <f t="shared" si="60"/>
        <v>ND</v>
      </c>
    </row>
    <row r="701" spans="1:21" x14ac:dyDescent="0.2">
      <c r="A701" s="43" t="s">
        <v>228</v>
      </c>
      <c r="B701" s="19" t="s">
        <v>139</v>
      </c>
      <c r="C701" s="19" t="s">
        <v>154</v>
      </c>
      <c r="D701" s="43" t="s">
        <v>391</v>
      </c>
      <c r="E701" s="20" t="s">
        <v>199</v>
      </c>
      <c r="F701" s="20" t="s">
        <v>427</v>
      </c>
      <c r="G701" s="132">
        <v>0</v>
      </c>
      <c r="H701" s="42" t="s">
        <v>230</v>
      </c>
      <c r="I701" s="133">
        <v>19</v>
      </c>
      <c r="J701" s="43">
        <v>0</v>
      </c>
      <c r="K701" s="48" t="s">
        <v>241</v>
      </c>
      <c r="L701" s="48" t="s">
        <v>241</v>
      </c>
      <c r="M701" s="48" t="s">
        <v>241</v>
      </c>
      <c r="N701" s="48" t="s">
        <v>241</v>
      </c>
      <c r="O701" s="48" t="s">
        <v>241</v>
      </c>
      <c r="Q701" s="13" t="str">
        <f t="shared" si="56"/>
        <v>ND</v>
      </c>
      <c r="R701" s="13" t="str">
        <f t="shared" si="57"/>
        <v>ND</v>
      </c>
      <c r="S701" s="13" t="str">
        <f t="shared" si="58"/>
        <v>ND</v>
      </c>
      <c r="T701" s="13" t="str">
        <f t="shared" si="59"/>
        <v>ND</v>
      </c>
      <c r="U701" s="12" t="str">
        <f t="shared" si="60"/>
        <v>ND</v>
      </c>
    </row>
    <row r="702" spans="1:21" x14ac:dyDescent="0.2">
      <c r="A702" s="43" t="s">
        <v>228</v>
      </c>
      <c r="B702" s="19" t="s">
        <v>139</v>
      </c>
      <c r="C702" s="19" t="s">
        <v>154</v>
      </c>
      <c r="D702" s="43" t="s">
        <v>391</v>
      </c>
      <c r="E702" s="20" t="s">
        <v>199</v>
      </c>
      <c r="F702" s="20" t="s">
        <v>430</v>
      </c>
      <c r="G702" s="132">
        <v>0</v>
      </c>
      <c r="H702" s="42" t="s">
        <v>230</v>
      </c>
      <c r="I702" s="133">
        <v>14</v>
      </c>
      <c r="J702" s="43">
        <v>0</v>
      </c>
      <c r="K702" s="48" t="s">
        <v>241</v>
      </c>
      <c r="L702" s="48" t="s">
        <v>241</v>
      </c>
      <c r="M702" s="48" t="s">
        <v>241</v>
      </c>
      <c r="N702" s="48" t="s">
        <v>241</v>
      </c>
      <c r="O702" s="48" t="s">
        <v>241</v>
      </c>
      <c r="Q702" s="13" t="str">
        <f t="shared" si="56"/>
        <v>ND</v>
      </c>
      <c r="R702" s="13" t="str">
        <f t="shared" si="57"/>
        <v>ND</v>
      </c>
      <c r="S702" s="13" t="str">
        <f t="shared" si="58"/>
        <v>ND</v>
      </c>
      <c r="T702" s="13" t="str">
        <f t="shared" si="59"/>
        <v>ND</v>
      </c>
      <c r="U702" s="12" t="str">
        <f t="shared" si="60"/>
        <v>ND</v>
      </c>
    </row>
    <row r="703" spans="1:21" x14ac:dyDescent="0.2">
      <c r="A703" s="43" t="s">
        <v>228</v>
      </c>
      <c r="B703" s="19" t="s">
        <v>139</v>
      </c>
      <c r="C703" s="19" t="s">
        <v>154</v>
      </c>
      <c r="D703" s="43" t="s">
        <v>391</v>
      </c>
      <c r="E703" s="20" t="s">
        <v>199</v>
      </c>
      <c r="F703" s="20" t="s">
        <v>431</v>
      </c>
      <c r="G703" s="132">
        <v>0</v>
      </c>
      <c r="H703" s="42" t="s">
        <v>230</v>
      </c>
      <c r="I703" s="133">
        <v>6</v>
      </c>
      <c r="J703" s="43">
        <v>0</v>
      </c>
      <c r="K703" s="48" t="s">
        <v>241</v>
      </c>
      <c r="L703" s="48" t="s">
        <v>241</v>
      </c>
      <c r="M703" s="48" t="s">
        <v>241</v>
      </c>
      <c r="N703" s="48" t="s">
        <v>241</v>
      </c>
      <c r="O703" s="48" t="s">
        <v>241</v>
      </c>
      <c r="Q703" s="13" t="str">
        <f t="shared" si="56"/>
        <v>ND</v>
      </c>
      <c r="R703" s="13" t="str">
        <f t="shared" si="57"/>
        <v>ND</v>
      </c>
      <c r="S703" s="13" t="str">
        <f t="shared" si="58"/>
        <v>ND</v>
      </c>
      <c r="T703" s="13" t="str">
        <f t="shared" si="59"/>
        <v>ND</v>
      </c>
      <c r="U703" s="12" t="str">
        <f t="shared" si="60"/>
        <v>ND</v>
      </c>
    </row>
    <row r="704" spans="1:21" x14ac:dyDescent="0.2">
      <c r="A704" s="43" t="s">
        <v>228</v>
      </c>
      <c r="B704" s="19" t="s">
        <v>139</v>
      </c>
      <c r="C704" s="19" t="s">
        <v>155</v>
      </c>
      <c r="D704" s="43" t="s">
        <v>392</v>
      </c>
      <c r="E704" s="20" t="s">
        <v>199</v>
      </c>
      <c r="F704" s="20" t="s">
        <v>426</v>
      </c>
      <c r="G704" s="132">
        <v>0</v>
      </c>
      <c r="H704" s="42" t="s">
        <v>230</v>
      </c>
      <c r="I704" s="133">
        <v>21</v>
      </c>
      <c r="J704" s="43">
        <v>0</v>
      </c>
      <c r="K704" s="48" t="s">
        <v>241</v>
      </c>
      <c r="L704" s="48" t="s">
        <v>241</v>
      </c>
      <c r="M704" s="48" t="s">
        <v>241</v>
      </c>
      <c r="N704" s="48" t="s">
        <v>241</v>
      </c>
      <c r="O704" s="48" t="s">
        <v>241</v>
      </c>
      <c r="Q704" s="13" t="str">
        <f t="shared" si="56"/>
        <v>ND</v>
      </c>
      <c r="R704" s="13" t="str">
        <f t="shared" si="57"/>
        <v>ND</v>
      </c>
      <c r="S704" s="13" t="str">
        <f t="shared" si="58"/>
        <v>ND</v>
      </c>
      <c r="T704" s="13" t="str">
        <f t="shared" si="59"/>
        <v>ND</v>
      </c>
      <c r="U704" s="12" t="str">
        <f t="shared" si="60"/>
        <v>ND</v>
      </c>
    </row>
    <row r="705" spans="1:21" x14ac:dyDescent="0.2">
      <c r="A705" s="43" t="s">
        <v>228</v>
      </c>
      <c r="B705" s="19" t="s">
        <v>139</v>
      </c>
      <c r="C705" s="19" t="s">
        <v>155</v>
      </c>
      <c r="D705" s="43" t="s">
        <v>392</v>
      </c>
      <c r="E705" s="20" t="s">
        <v>199</v>
      </c>
      <c r="F705" s="20" t="s">
        <v>429</v>
      </c>
      <c r="G705" s="132">
        <v>0</v>
      </c>
      <c r="H705" s="42" t="s">
        <v>230</v>
      </c>
      <c r="I705" s="133">
        <v>17</v>
      </c>
      <c r="J705" s="43">
        <v>0</v>
      </c>
      <c r="K705" s="48" t="s">
        <v>241</v>
      </c>
      <c r="L705" s="48" t="s">
        <v>241</v>
      </c>
      <c r="M705" s="48" t="s">
        <v>241</v>
      </c>
      <c r="N705" s="48" t="s">
        <v>241</v>
      </c>
      <c r="O705" s="48" t="s">
        <v>241</v>
      </c>
      <c r="Q705" s="13" t="str">
        <f t="shared" si="56"/>
        <v>ND</v>
      </c>
      <c r="R705" s="13" t="str">
        <f t="shared" si="57"/>
        <v>ND</v>
      </c>
      <c r="S705" s="13" t="str">
        <f t="shared" si="58"/>
        <v>ND</v>
      </c>
      <c r="T705" s="13" t="str">
        <f t="shared" si="59"/>
        <v>ND</v>
      </c>
      <c r="U705" s="12" t="str">
        <f t="shared" si="60"/>
        <v>ND</v>
      </c>
    </row>
    <row r="706" spans="1:21" x14ac:dyDescent="0.2">
      <c r="A706" s="43" t="s">
        <v>228</v>
      </c>
      <c r="B706" s="19" t="s">
        <v>139</v>
      </c>
      <c r="C706" s="19" t="s">
        <v>155</v>
      </c>
      <c r="D706" s="43" t="s">
        <v>392</v>
      </c>
      <c r="E706" s="20" t="s">
        <v>199</v>
      </c>
      <c r="F706" s="20" t="s">
        <v>427</v>
      </c>
      <c r="G706" s="132">
        <v>0</v>
      </c>
      <c r="H706" s="42" t="s">
        <v>230</v>
      </c>
      <c r="I706" s="133">
        <v>19</v>
      </c>
      <c r="J706" s="43">
        <v>0</v>
      </c>
      <c r="K706" s="48" t="s">
        <v>241</v>
      </c>
      <c r="L706" s="48" t="s">
        <v>241</v>
      </c>
      <c r="M706" s="48" t="s">
        <v>241</v>
      </c>
      <c r="N706" s="48" t="s">
        <v>241</v>
      </c>
      <c r="O706" s="48" t="s">
        <v>241</v>
      </c>
      <c r="Q706" s="13" t="str">
        <f t="shared" si="56"/>
        <v>ND</v>
      </c>
      <c r="R706" s="13" t="str">
        <f t="shared" si="57"/>
        <v>ND</v>
      </c>
      <c r="S706" s="13" t="str">
        <f t="shared" si="58"/>
        <v>ND</v>
      </c>
      <c r="T706" s="13" t="str">
        <f t="shared" si="59"/>
        <v>ND</v>
      </c>
      <c r="U706" s="12" t="str">
        <f t="shared" si="60"/>
        <v>ND</v>
      </c>
    </row>
    <row r="707" spans="1:21" x14ac:dyDescent="0.2">
      <c r="A707" s="43" t="s">
        <v>228</v>
      </c>
      <c r="B707" s="19" t="s">
        <v>139</v>
      </c>
      <c r="C707" s="19" t="s">
        <v>155</v>
      </c>
      <c r="D707" s="43" t="s">
        <v>392</v>
      </c>
      <c r="E707" s="20" t="s">
        <v>199</v>
      </c>
      <c r="F707" s="20" t="s">
        <v>430</v>
      </c>
      <c r="G707" s="132">
        <v>0</v>
      </c>
      <c r="H707" s="42" t="s">
        <v>230</v>
      </c>
      <c r="I707" s="133">
        <v>14</v>
      </c>
      <c r="J707" s="43">
        <v>0</v>
      </c>
      <c r="K707" s="48" t="s">
        <v>241</v>
      </c>
      <c r="L707" s="48" t="s">
        <v>241</v>
      </c>
      <c r="M707" s="48" t="s">
        <v>241</v>
      </c>
      <c r="N707" s="48" t="s">
        <v>241</v>
      </c>
      <c r="O707" s="48" t="s">
        <v>241</v>
      </c>
      <c r="Q707" s="13" t="str">
        <f t="shared" si="56"/>
        <v>ND</v>
      </c>
      <c r="R707" s="13" t="str">
        <f t="shared" si="57"/>
        <v>ND</v>
      </c>
      <c r="S707" s="13" t="str">
        <f t="shared" si="58"/>
        <v>ND</v>
      </c>
      <c r="T707" s="13" t="str">
        <f t="shared" si="59"/>
        <v>ND</v>
      </c>
      <c r="U707" s="12" t="str">
        <f t="shared" si="60"/>
        <v>ND</v>
      </c>
    </row>
    <row r="708" spans="1:21" x14ac:dyDescent="0.2">
      <c r="A708" s="43" t="s">
        <v>228</v>
      </c>
      <c r="B708" s="19" t="s">
        <v>139</v>
      </c>
      <c r="C708" s="19" t="s">
        <v>155</v>
      </c>
      <c r="D708" s="43" t="s">
        <v>392</v>
      </c>
      <c r="E708" s="20" t="s">
        <v>199</v>
      </c>
      <c r="F708" s="20" t="s">
        <v>431</v>
      </c>
      <c r="G708" s="132">
        <v>0</v>
      </c>
      <c r="H708" s="42" t="s">
        <v>230</v>
      </c>
      <c r="I708" s="133">
        <v>6</v>
      </c>
      <c r="J708" s="43">
        <v>0</v>
      </c>
      <c r="K708" s="48" t="s">
        <v>241</v>
      </c>
      <c r="L708" s="48" t="s">
        <v>241</v>
      </c>
      <c r="M708" s="48" t="s">
        <v>241</v>
      </c>
      <c r="N708" s="48" t="s">
        <v>241</v>
      </c>
      <c r="O708" s="48" t="s">
        <v>241</v>
      </c>
      <c r="Q708" s="13" t="str">
        <f t="shared" si="56"/>
        <v>ND</v>
      </c>
      <c r="R708" s="13" t="str">
        <f t="shared" si="57"/>
        <v>ND</v>
      </c>
      <c r="S708" s="13" t="str">
        <f t="shared" si="58"/>
        <v>ND</v>
      </c>
      <c r="T708" s="13" t="str">
        <f t="shared" si="59"/>
        <v>ND</v>
      </c>
      <c r="U708" s="12" t="str">
        <f t="shared" si="60"/>
        <v>ND</v>
      </c>
    </row>
    <row r="709" spans="1:21" x14ac:dyDescent="0.2">
      <c r="A709" s="43" t="s">
        <v>228</v>
      </c>
      <c r="B709" s="19" t="s">
        <v>139</v>
      </c>
      <c r="C709" s="19" t="s">
        <v>156</v>
      </c>
      <c r="D709" s="43" t="s">
        <v>393</v>
      </c>
      <c r="E709" s="20" t="s">
        <v>199</v>
      </c>
      <c r="F709" s="20" t="s">
        <v>426</v>
      </c>
      <c r="G709" s="132">
        <v>0</v>
      </c>
      <c r="H709" s="42" t="s">
        <v>230</v>
      </c>
      <c r="I709" s="133">
        <v>21</v>
      </c>
      <c r="J709" s="43">
        <v>0</v>
      </c>
      <c r="K709" s="48" t="s">
        <v>241</v>
      </c>
      <c r="L709" s="48" t="s">
        <v>241</v>
      </c>
      <c r="M709" s="48" t="s">
        <v>241</v>
      </c>
      <c r="N709" s="48" t="s">
        <v>241</v>
      </c>
      <c r="O709" s="48" t="s">
        <v>241</v>
      </c>
      <c r="Q709" s="13" t="str">
        <f t="shared" si="56"/>
        <v>ND</v>
      </c>
      <c r="R709" s="13" t="str">
        <f t="shared" si="57"/>
        <v>ND</v>
      </c>
      <c r="S709" s="13" t="str">
        <f t="shared" si="58"/>
        <v>ND</v>
      </c>
      <c r="T709" s="13" t="str">
        <f t="shared" si="59"/>
        <v>ND</v>
      </c>
      <c r="U709" s="12" t="str">
        <f t="shared" si="60"/>
        <v>ND</v>
      </c>
    </row>
    <row r="710" spans="1:21" x14ac:dyDescent="0.2">
      <c r="A710" s="43" t="s">
        <v>228</v>
      </c>
      <c r="B710" s="19" t="s">
        <v>139</v>
      </c>
      <c r="C710" s="19" t="s">
        <v>156</v>
      </c>
      <c r="D710" s="43" t="s">
        <v>393</v>
      </c>
      <c r="E710" s="20" t="s">
        <v>199</v>
      </c>
      <c r="F710" s="20" t="s">
        <v>429</v>
      </c>
      <c r="G710" s="132">
        <v>0</v>
      </c>
      <c r="H710" s="42" t="s">
        <v>230</v>
      </c>
      <c r="I710" s="133">
        <v>17</v>
      </c>
      <c r="J710" s="43">
        <v>0</v>
      </c>
      <c r="K710" s="48" t="s">
        <v>241</v>
      </c>
      <c r="L710" s="48" t="s">
        <v>241</v>
      </c>
      <c r="M710" s="48" t="s">
        <v>241</v>
      </c>
      <c r="N710" s="48" t="s">
        <v>241</v>
      </c>
      <c r="O710" s="48" t="s">
        <v>241</v>
      </c>
      <c r="Q710" s="13" t="str">
        <f t="shared" si="56"/>
        <v>ND</v>
      </c>
      <c r="R710" s="13" t="str">
        <f t="shared" si="57"/>
        <v>ND</v>
      </c>
      <c r="S710" s="13" t="str">
        <f t="shared" si="58"/>
        <v>ND</v>
      </c>
      <c r="T710" s="13" t="str">
        <f t="shared" si="59"/>
        <v>ND</v>
      </c>
      <c r="U710" s="12" t="str">
        <f t="shared" si="60"/>
        <v>ND</v>
      </c>
    </row>
    <row r="711" spans="1:21" x14ac:dyDescent="0.2">
      <c r="A711" s="43" t="s">
        <v>228</v>
      </c>
      <c r="B711" s="19" t="s">
        <v>139</v>
      </c>
      <c r="C711" s="19" t="s">
        <v>156</v>
      </c>
      <c r="D711" s="43" t="s">
        <v>393</v>
      </c>
      <c r="E711" s="20" t="s">
        <v>199</v>
      </c>
      <c r="F711" s="20" t="s">
        <v>427</v>
      </c>
      <c r="G711" s="132">
        <v>0</v>
      </c>
      <c r="H711" s="42" t="s">
        <v>230</v>
      </c>
      <c r="I711" s="133">
        <v>19</v>
      </c>
      <c r="J711" s="43">
        <v>0</v>
      </c>
      <c r="K711" s="48" t="s">
        <v>241</v>
      </c>
      <c r="L711" s="48" t="s">
        <v>241</v>
      </c>
      <c r="M711" s="48" t="s">
        <v>241</v>
      </c>
      <c r="N711" s="48" t="s">
        <v>241</v>
      </c>
      <c r="O711" s="48" t="s">
        <v>241</v>
      </c>
      <c r="Q711" s="13" t="str">
        <f t="shared" si="56"/>
        <v>ND</v>
      </c>
      <c r="R711" s="13" t="str">
        <f t="shared" si="57"/>
        <v>ND</v>
      </c>
      <c r="S711" s="13" t="str">
        <f t="shared" si="58"/>
        <v>ND</v>
      </c>
      <c r="T711" s="13" t="str">
        <f t="shared" si="59"/>
        <v>ND</v>
      </c>
      <c r="U711" s="12" t="str">
        <f t="shared" si="60"/>
        <v>ND</v>
      </c>
    </row>
    <row r="712" spans="1:21" x14ac:dyDescent="0.2">
      <c r="A712" s="43" t="s">
        <v>228</v>
      </c>
      <c r="B712" s="19" t="s">
        <v>139</v>
      </c>
      <c r="C712" s="19" t="s">
        <v>156</v>
      </c>
      <c r="D712" s="43" t="s">
        <v>393</v>
      </c>
      <c r="E712" s="20" t="s">
        <v>199</v>
      </c>
      <c r="F712" s="20" t="s">
        <v>430</v>
      </c>
      <c r="G712" s="132">
        <v>0</v>
      </c>
      <c r="H712" s="42" t="s">
        <v>230</v>
      </c>
      <c r="I712" s="133">
        <v>14</v>
      </c>
      <c r="J712" s="43">
        <v>0</v>
      </c>
      <c r="K712" s="48" t="s">
        <v>241</v>
      </c>
      <c r="L712" s="48" t="s">
        <v>241</v>
      </c>
      <c r="M712" s="48" t="s">
        <v>241</v>
      </c>
      <c r="N712" s="48" t="s">
        <v>241</v>
      </c>
      <c r="O712" s="48" t="s">
        <v>241</v>
      </c>
      <c r="Q712" s="13" t="str">
        <f t="shared" ref="Q712:Q775" si="61">IF(OR(ISTEXT(K712),K712=0),K712,ROUND(K712,2-(1+INT(LOG10(ABS(K712))))))</f>
        <v>ND</v>
      </c>
      <c r="R712" s="13" t="str">
        <f t="shared" ref="R712:R775" si="62">IF(OR(ISTEXT(L712),L712=0),L712,ROUND(L712,2-(1+INT(LOG10(ABS(L712))))))</f>
        <v>ND</v>
      </c>
      <c r="S712" s="13" t="str">
        <f t="shared" ref="S712:S775" si="63">IF(OR(ISTEXT(M712),M712=0),M712,ROUND(M712,2-(1+INT(LOG10(ABS(M712))))))</f>
        <v>ND</v>
      </c>
      <c r="T712" s="13" t="str">
        <f t="shared" ref="T712:T775" si="64">IF(OR(ISTEXT(N712),N712=0),N712,ROUND(N712,2-(1+INT(LOG10(ABS(N712))))))</f>
        <v>ND</v>
      </c>
      <c r="U712" s="12" t="str">
        <f t="shared" ref="U712:U775" si="65">IF(OR(ISTEXT(O712),O712=0),O712,ROUND(O712,2-(1+INT(LOG10(ABS(O712))))))</f>
        <v>ND</v>
      </c>
    </row>
    <row r="713" spans="1:21" x14ac:dyDescent="0.2">
      <c r="A713" s="43" t="s">
        <v>228</v>
      </c>
      <c r="B713" s="19" t="s">
        <v>139</v>
      </c>
      <c r="C713" s="19" t="s">
        <v>156</v>
      </c>
      <c r="D713" s="43" t="s">
        <v>393</v>
      </c>
      <c r="E713" s="20" t="s">
        <v>199</v>
      </c>
      <c r="F713" s="20" t="s">
        <v>431</v>
      </c>
      <c r="G713" s="132">
        <v>0</v>
      </c>
      <c r="H713" s="42" t="s">
        <v>230</v>
      </c>
      <c r="I713" s="133">
        <v>6</v>
      </c>
      <c r="J713" s="43">
        <v>0</v>
      </c>
      <c r="K713" s="48" t="s">
        <v>241</v>
      </c>
      <c r="L713" s="48" t="s">
        <v>241</v>
      </c>
      <c r="M713" s="48" t="s">
        <v>241</v>
      </c>
      <c r="N713" s="48" t="s">
        <v>241</v>
      </c>
      <c r="O713" s="48" t="s">
        <v>241</v>
      </c>
      <c r="Q713" s="13" t="str">
        <f t="shared" si="61"/>
        <v>ND</v>
      </c>
      <c r="R713" s="13" t="str">
        <f t="shared" si="62"/>
        <v>ND</v>
      </c>
      <c r="S713" s="13" t="str">
        <f t="shared" si="63"/>
        <v>ND</v>
      </c>
      <c r="T713" s="13" t="str">
        <f t="shared" si="64"/>
        <v>ND</v>
      </c>
      <c r="U713" s="12" t="str">
        <f t="shared" si="65"/>
        <v>ND</v>
      </c>
    </row>
    <row r="714" spans="1:21" x14ac:dyDescent="0.2">
      <c r="A714" s="43" t="s">
        <v>228</v>
      </c>
      <c r="B714" s="19" t="s">
        <v>139</v>
      </c>
      <c r="C714" s="19" t="s">
        <v>157</v>
      </c>
      <c r="D714" s="43" t="s">
        <v>394</v>
      </c>
      <c r="E714" s="20" t="s">
        <v>199</v>
      </c>
      <c r="F714" s="20" t="s">
        <v>426</v>
      </c>
      <c r="G714" s="132">
        <v>0</v>
      </c>
      <c r="H714" s="42" t="s">
        <v>230</v>
      </c>
      <c r="I714" s="133">
        <v>21</v>
      </c>
      <c r="J714" s="43">
        <v>0</v>
      </c>
      <c r="K714" s="48" t="s">
        <v>241</v>
      </c>
      <c r="L714" s="48" t="s">
        <v>241</v>
      </c>
      <c r="M714" s="48" t="s">
        <v>241</v>
      </c>
      <c r="N714" s="48" t="s">
        <v>241</v>
      </c>
      <c r="O714" s="48" t="s">
        <v>241</v>
      </c>
      <c r="Q714" s="13" t="str">
        <f t="shared" si="61"/>
        <v>ND</v>
      </c>
      <c r="R714" s="13" t="str">
        <f t="shared" si="62"/>
        <v>ND</v>
      </c>
      <c r="S714" s="13" t="str">
        <f t="shared" si="63"/>
        <v>ND</v>
      </c>
      <c r="T714" s="13" t="str">
        <f t="shared" si="64"/>
        <v>ND</v>
      </c>
      <c r="U714" s="12" t="str">
        <f t="shared" si="65"/>
        <v>ND</v>
      </c>
    </row>
    <row r="715" spans="1:21" x14ac:dyDescent="0.2">
      <c r="A715" s="43" t="s">
        <v>228</v>
      </c>
      <c r="B715" s="19" t="s">
        <v>139</v>
      </c>
      <c r="C715" s="19" t="s">
        <v>157</v>
      </c>
      <c r="D715" s="43" t="s">
        <v>394</v>
      </c>
      <c r="E715" s="20" t="s">
        <v>199</v>
      </c>
      <c r="F715" s="20" t="s">
        <v>429</v>
      </c>
      <c r="G715" s="132">
        <v>0</v>
      </c>
      <c r="H715" s="42" t="s">
        <v>230</v>
      </c>
      <c r="I715" s="133">
        <v>17</v>
      </c>
      <c r="J715" s="43">
        <v>0</v>
      </c>
      <c r="K715" s="48" t="s">
        <v>241</v>
      </c>
      <c r="L715" s="48" t="s">
        <v>241</v>
      </c>
      <c r="M715" s="48" t="s">
        <v>241</v>
      </c>
      <c r="N715" s="48" t="s">
        <v>241</v>
      </c>
      <c r="O715" s="48" t="s">
        <v>241</v>
      </c>
      <c r="Q715" s="13" t="str">
        <f t="shared" si="61"/>
        <v>ND</v>
      </c>
      <c r="R715" s="13" t="str">
        <f t="shared" si="62"/>
        <v>ND</v>
      </c>
      <c r="S715" s="13" t="str">
        <f t="shared" si="63"/>
        <v>ND</v>
      </c>
      <c r="T715" s="13" t="str">
        <f t="shared" si="64"/>
        <v>ND</v>
      </c>
      <c r="U715" s="12" t="str">
        <f t="shared" si="65"/>
        <v>ND</v>
      </c>
    </row>
    <row r="716" spans="1:21" x14ac:dyDescent="0.2">
      <c r="A716" s="43" t="s">
        <v>228</v>
      </c>
      <c r="B716" s="19" t="s">
        <v>139</v>
      </c>
      <c r="C716" s="19" t="s">
        <v>157</v>
      </c>
      <c r="D716" s="43" t="s">
        <v>394</v>
      </c>
      <c r="E716" s="20" t="s">
        <v>199</v>
      </c>
      <c r="F716" s="20" t="s">
        <v>427</v>
      </c>
      <c r="G716" s="132">
        <v>0</v>
      </c>
      <c r="H716" s="42" t="s">
        <v>230</v>
      </c>
      <c r="I716" s="133">
        <v>19</v>
      </c>
      <c r="J716" s="43">
        <v>0</v>
      </c>
      <c r="K716" s="48" t="s">
        <v>241</v>
      </c>
      <c r="L716" s="48" t="s">
        <v>241</v>
      </c>
      <c r="M716" s="48" t="s">
        <v>241</v>
      </c>
      <c r="N716" s="48" t="s">
        <v>241</v>
      </c>
      <c r="O716" s="48" t="s">
        <v>241</v>
      </c>
      <c r="Q716" s="13" t="str">
        <f t="shared" si="61"/>
        <v>ND</v>
      </c>
      <c r="R716" s="13" t="str">
        <f t="shared" si="62"/>
        <v>ND</v>
      </c>
      <c r="S716" s="13" t="str">
        <f t="shared" si="63"/>
        <v>ND</v>
      </c>
      <c r="T716" s="13" t="str">
        <f t="shared" si="64"/>
        <v>ND</v>
      </c>
      <c r="U716" s="12" t="str">
        <f t="shared" si="65"/>
        <v>ND</v>
      </c>
    </row>
    <row r="717" spans="1:21" x14ac:dyDescent="0.2">
      <c r="A717" s="43" t="s">
        <v>228</v>
      </c>
      <c r="B717" s="19" t="s">
        <v>139</v>
      </c>
      <c r="C717" s="19" t="s">
        <v>157</v>
      </c>
      <c r="D717" s="43" t="s">
        <v>394</v>
      </c>
      <c r="E717" s="20" t="s">
        <v>199</v>
      </c>
      <c r="F717" s="20" t="s">
        <v>430</v>
      </c>
      <c r="G717" s="132">
        <v>0</v>
      </c>
      <c r="H717" s="42" t="s">
        <v>230</v>
      </c>
      <c r="I717" s="133">
        <v>14</v>
      </c>
      <c r="J717" s="43">
        <v>0</v>
      </c>
      <c r="K717" s="48" t="s">
        <v>241</v>
      </c>
      <c r="L717" s="48" t="s">
        <v>241</v>
      </c>
      <c r="M717" s="48" t="s">
        <v>241</v>
      </c>
      <c r="N717" s="48" t="s">
        <v>241</v>
      </c>
      <c r="O717" s="48" t="s">
        <v>241</v>
      </c>
      <c r="Q717" s="13" t="str">
        <f t="shared" si="61"/>
        <v>ND</v>
      </c>
      <c r="R717" s="13" t="str">
        <f t="shared" si="62"/>
        <v>ND</v>
      </c>
      <c r="S717" s="13" t="str">
        <f t="shared" si="63"/>
        <v>ND</v>
      </c>
      <c r="T717" s="13" t="str">
        <f t="shared" si="64"/>
        <v>ND</v>
      </c>
      <c r="U717" s="12" t="str">
        <f t="shared" si="65"/>
        <v>ND</v>
      </c>
    </row>
    <row r="718" spans="1:21" x14ac:dyDescent="0.2">
      <c r="A718" s="43" t="s">
        <v>228</v>
      </c>
      <c r="B718" s="19" t="s">
        <v>139</v>
      </c>
      <c r="C718" s="19" t="s">
        <v>157</v>
      </c>
      <c r="D718" s="43" t="s">
        <v>394</v>
      </c>
      <c r="E718" s="20" t="s">
        <v>199</v>
      </c>
      <c r="F718" s="20" t="s">
        <v>431</v>
      </c>
      <c r="G718" s="132">
        <v>0</v>
      </c>
      <c r="H718" s="42" t="s">
        <v>230</v>
      </c>
      <c r="I718" s="133">
        <v>6</v>
      </c>
      <c r="J718" s="43">
        <v>0</v>
      </c>
      <c r="K718" s="48" t="s">
        <v>241</v>
      </c>
      <c r="L718" s="48" t="s">
        <v>241</v>
      </c>
      <c r="M718" s="48" t="s">
        <v>241</v>
      </c>
      <c r="N718" s="48" t="s">
        <v>241</v>
      </c>
      <c r="O718" s="48" t="s">
        <v>241</v>
      </c>
      <c r="Q718" s="13" t="str">
        <f t="shared" si="61"/>
        <v>ND</v>
      </c>
      <c r="R718" s="13" t="str">
        <f t="shared" si="62"/>
        <v>ND</v>
      </c>
      <c r="S718" s="13" t="str">
        <f t="shared" si="63"/>
        <v>ND</v>
      </c>
      <c r="T718" s="13" t="str">
        <f t="shared" si="64"/>
        <v>ND</v>
      </c>
      <c r="U718" s="12" t="str">
        <f t="shared" si="65"/>
        <v>ND</v>
      </c>
    </row>
    <row r="719" spans="1:21" x14ac:dyDescent="0.2">
      <c r="A719" s="43" t="s">
        <v>228</v>
      </c>
      <c r="B719" s="19" t="s">
        <v>139</v>
      </c>
      <c r="C719" s="19" t="s">
        <v>158</v>
      </c>
      <c r="D719" s="43" t="s">
        <v>395</v>
      </c>
      <c r="E719" s="20" t="s">
        <v>199</v>
      </c>
      <c r="F719" s="20" t="s">
        <v>426</v>
      </c>
      <c r="G719" s="132">
        <v>0</v>
      </c>
      <c r="H719" s="42" t="s">
        <v>230</v>
      </c>
      <c r="I719" s="133">
        <v>20</v>
      </c>
      <c r="J719" s="43">
        <v>0</v>
      </c>
      <c r="K719" s="48" t="s">
        <v>241</v>
      </c>
      <c r="L719" s="48" t="s">
        <v>241</v>
      </c>
      <c r="M719" s="48" t="s">
        <v>241</v>
      </c>
      <c r="N719" s="48" t="s">
        <v>241</v>
      </c>
      <c r="O719" s="48" t="s">
        <v>241</v>
      </c>
      <c r="Q719" s="13" t="str">
        <f t="shared" si="61"/>
        <v>ND</v>
      </c>
      <c r="R719" s="13" t="str">
        <f t="shared" si="62"/>
        <v>ND</v>
      </c>
      <c r="S719" s="13" t="str">
        <f t="shared" si="63"/>
        <v>ND</v>
      </c>
      <c r="T719" s="13" t="str">
        <f t="shared" si="64"/>
        <v>ND</v>
      </c>
      <c r="U719" s="12" t="str">
        <f t="shared" si="65"/>
        <v>ND</v>
      </c>
    </row>
    <row r="720" spans="1:21" x14ac:dyDescent="0.2">
      <c r="A720" s="43" t="s">
        <v>228</v>
      </c>
      <c r="B720" s="19" t="s">
        <v>139</v>
      </c>
      <c r="C720" s="19" t="s">
        <v>158</v>
      </c>
      <c r="D720" s="43" t="s">
        <v>395</v>
      </c>
      <c r="E720" s="20" t="s">
        <v>199</v>
      </c>
      <c r="F720" s="20" t="s">
        <v>429</v>
      </c>
      <c r="G720" s="132">
        <v>0</v>
      </c>
      <c r="H720" s="42" t="s">
        <v>230</v>
      </c>
      <c r="I720" s="133">
        <v>14</v>
      </c>
      <c r="J720" s="43">
        <v>0</v>
      </c>
      <c r="K720" s="48" t="s">
        <v>241</v>
      </c>
      <c r="L720" s="48" t="s">
        <v>241</v>
      </c>
      <c r="M720" s="48" t="s">
        <v>241</v>
      </c>
      <c r="N720" s="48" t="s">
        <v>241</v>
      </c>
      <c r="O720" s="48" t="s">
        <v>241</v>
      </c>
      <c r="Q720" s="13" t="str">
        <f t="shared" si="61"/>
        <v>ND</v>
      </c>
      <c r="R720" s="13" t="str">
        <f t="shared" si="62"/>
        <v>ND</v>
      </c>
      <c r="S720" s="13" t="str">
        <f t="shared" si="63"/>
        <v>ND</v>
      </c>
      <c r="T720" s="13" t="str">
        <f t="shared" si="64"/>
        <v>ND</v>
      </c>
      <c r="U720" s="12" t="str">
        <f t="shared" si="65"/>
        <v>ND</v>
      </c>
    </row>
    <row r="721" spans="1:21" x14ac:dyDescent="0.2">
      <c r="A721" s="43" t="s">
        <v>228</v>
      </c>
      <c r="B721" s="19" t="s">
        <v>139</v>
      </c>
      <c r="C721" s="19" t="s">
        <v>158</v>
      </c>
      <c r="D721" s="43" t="s">
        <v>395</v>
      </c>
      <c r="E721" s="20" t="s">
        <v>199</v>
      </c>
      <c r="F721" s="20" t="s">
        <v>427</v>
      </c>
      <c r="G721" s="132">
        <v>0</v>
      </c>
      <c r="H721" s="42" t="s">
        <v>230</v>
      </c>
      <c r="I721" s="133">
        <v>18</v>
      </c>
      <c r="J721" s="43">
        <v>0</v>
      </c>
      <c r="K721" s="48" t="s">
        <v>241</v>
      </c>
      <c r="L721" s="48" t="s">
        <v>241</v>
      </c>
      <c r="M721" s="48" t="s">
        <v>241</v>
      </c>
      <c r="N721" s="48" t="s">
        <v>241</v>
      </c>
      <c r="O721" s="48" t="s">
        <v>241</v>
      </c>
      <c r="Q721" s="13" t="str">
        <f t="shared" si="61"/>
        <v>ND</v>
      </c>
      <c r="R721" s="13" t="str">
        <f t="shared" si="62"/>
        <v>ND</v>
      </c>
      <c r="S721" s="13" t="str">
        <f t="shared" si="63"/>
        <v>ND</v>
      </c>
      <c r="T721" s="13" t="str">
        <f t="shared" si="64"/>
        <v>ND</v>
      </c>
      <c r="U721" s="12" t="str">
        <f t="shared" si="65"/>
        <v>ND</v>
      </c>
    </row>
    <row r="722" spans="1:21" x14ac:dyDescent="0.2">
      <c r="A722" s="43" t="s">
        <v>228</v>
      </c>
      <c r="B722" s="19" t="s">
        <v>139</v>
      </c>
      <c r="C722" s="19" t="s">
        <v>158</v>
      </c>
      <c r="D722" s="43" t="s">
        <v>395</v>
      </c>
      <c r="E722" s="20" t="s">
        <v>199</v>
      </c>
      <c r="F722" s="20" t="s">
        <v>430</v>
      </c>
      <c r="G722" s="132">
        <v>0</v>
      </c>
      <c r="H722" s="42" t="s">
        <v>230</v>
      </c>
      <c r="I722" s="133">
        <v>12</v>
      </c>
      <c r="J722" s="43">
        <v>0</v>
      </c>
      <c r="K722" s="48" t="s">
        <v>241</v>
      </c>
      <c r="L722" s="48" t="s">
        <v>241</v>
      </c>
      <c r="M722" s="48" t="s">
        <v>241</v>
      </c>
      <c r="N722" s="48" t="s">
        <v>241</v>
      </c>
      <c r="O722" s="48" t="s">
        <v>241</v>
      </c>
      <c r="Q722" s="13" t="str">
        <f t="shared" si="61"/>
        <v>ND</v>
      </c>
      <c r="R722" s="13" t="str">
        <f t="shared" si="62"/>
        <v>ND</v>
      </c>
      <c r="S722" s="13" t="str">
        <f t="shared" si="63"/>
        <v>ND</v>
      </c>
      <c r="T722" s="13" t="str">
        <f t="shared" si="64"/>
        <v>ND</v>
      </c>
      <c r="U722" s="12" t="str">
        <f t="shared" si="65"/>
        <v>ND</v>
      </c>
    </row>
    <row r="723" spans="1:21" x14ac:dyDescent="0.2">
      <c r="A723" s="43" t="s">
        <v>228</v>
      </c>
      <c r="B723" s="19" t="s">
        <v>139</v>
      </c>
      <c r="C723" s="19" t="s">
        <v>158</v>
      </c>
      <c r="D723" s="43" t="s">
        <v>395</v>
      </c>
      <c r="E723" s="20" t="s">
        <v>199</v>
      </c>
      <c r="F723" s="20" t="s">
        <v>431</v>
      </c>
      <c r="G723" s="132">
        <v>0</v>
      </c>
      <c r="H723" s="42" t="s">
        <v>230</v>
      </c>
      <c r="I723" s="133">
        <v>6</v>
      </c>
      <c r="J723" s="43">
        <v>0</v>
      </c>
      <c r="K723" s="48" t="s">
        <v>241</v>
      </c>
      <c r="L723" s="48" t="s">
        <v>241</v>
      </c>
      <c r="M723" s="48" t="s">
        <v>241</v>
      </c>
      <c r="N723" s="48" t="s">
        <v>241</v>
      </c>
      <c r="O723" s="48" t="s">
        <v>241</v>
      </c>
      <c r="Q723" s="13" t="str">
        <f t="shared" si="61"/>
        <v>ND</v>
      </c>
      <c r="R723" s="13" t="str">
        <f t="shared" si="62"/>
        <v>ND</v>
      </c>
      <c r="S723" s="13" t="str">
        <f t="shared" si="63"/>
        <v>ND</v>
      </c>
      <c r="T723" s="13" t="str">
        <f t="shared" si="64"/>
        <v>ND</v>
      </c>
      <c r="U723" s="12" t="str">
        <f t="shared" si="65"/>
        <v>ND</v>
      </c>
    </row>
    <row r="724" spans="1:21" x14ac:dyDescent="0.2">
      <c r="A724" s="43" t="s">
        <v>228</v>
      </c>
      <c r="B724" s="19" t="s">
        <v>139</v>
      </c>
      <c r="C724" s="19" t="s">
        <v>159</v>
      </c>
      <c r="D724" s="43" t="s">
        <v>396</v>
      </c>
      <c r="E724" s="20" t="s">
        <v>199</v>
      </c>
      <c r="F724" s="20" t="s">
        <v>426</v>
      </c>
      <c r="G724" s="132">
        <v>0</v>
      </c>
      <c r="H724" s="42" t="s">
        <v>230</v>
      </c>
      <c r="I724" s="133">
        <v>20</v>
      </c>
      <c r="J724" s="43">
        <v>0</v>
      </c>
      <c r="K724" s="48" t="s">
        <v>241</v>
      </c>
      <c r="L724" s="48" t="s">
        <v>241</v>
      </c>
      <c r="M724" s="48" t="s">
        <v>241</v>
      </c>
      <c r="N724" s="48" t="s">
        <v>241</v>
      </c>
      <c r="O724" s="48" t="s">
        <v>241</v>
      </c>
      <c r="Q724" s="13" t="str">
        <f t="shared" si="61"/>
        <v>ND</v>
      </c>
      <c r="R724" s="13" t="str">
        <f t="shared" si="62"/>
        <v>ND</v>
      </c>
      <c r="S724" s="13" t="str">
        <f t="shared" si="63"/>
        <v>ND</v>
      </c>
      <c r="T724" s="13" t="str">
        <f t="shared" si="64"/>
        <v>ND</v>
      </c>
      <c r="U724" s="12" t="str">
        <f t="shared" si="65"/>
        <v>ND</v>
      </c>
    </row>
    <row r="725" spans="1:21" x14ac:dyDescent="0.2">
      <c r="A725" s="43" t="s">
        <v>228</v>
      </c>
      <c r="B725" s="19" t="s">
        <v>139</v>
      </c>
      <c r="C725" s="19" t="s">
        <v>159</v>
      </c>
      <c r="D725" s="43" t="s">
        <v>396</v>
      </c>
      <c r="E725" s="20" t="s">
        <v>199</v>
      </c>
      <c r="F725" s="20" t="s">
        <v>429</v>
      </c>
      <c r="G725" s="132">
        <v>0</v>
      </c>
      <c r="H725" s="42" t="s">
        <v>230</v>
      </c>
      <c r="I725" s="133">
        <v>14</v>
      </c>
      <c r="J725" s="43">
        <v>0</v>
      </c>
      <c r="K725" s="48" t="s">
        <v>241</v>
      </c>
      <c r="L725" s="48" t="s">
        <v>241</v>
      </c>
      <c r="M725" s="48" t="s">
        <v>241</v>
      </c>
      <c r="N725" s="48" t="s">
        <v>241</v>
      </c>
      <c r="O725" s="48" t="s">
        <v>241</v>
      </c>
      <c r="Q725" s="13" t="str">
        <f t="shared" si="61"/>
        <v>ND</v>
      </c>
      <c r="R725" s="13" t="str">
        <f t="shared" si="62"/>
        <v>ND</v>
      </c>
      <c r="S725" s="13" t="str">
        <f t="shared" si="63"/>
        <v>ND</v>
      </c>
      <c r="T725" s="13" t="str">
        <f t="shared" si="64"/>
        <v>ND</v>
      </c>
      <c r="U725" s="12" t="str">
        <f t="shared" si="65"/>
        <v>ND</v>
      </c>
    </row>
    <row r="726" spans="1:21" x14ac:dyDescent="0.2">
      <c r="A726" s="43" t="s">
        <v>228</v>
      </c>
      <c r="B726" s="19" t="s">
        <v>139</v>
      </c>
      <c r="C726" s="19" t="s">
        <v>159</v>
      </c>
      <c r="D726" s="43" t="s">
        <v>396</v>
      </c>
      <c r="E726" s="20" t="s">
        <v>199</v>
      </c>
      <c r="F726" s="20" t="s">
        <v>427</v>
      </c>
      <c r="G726" s="132">
        <v>0</v>
      </c>
      <c r="H726" s="42" t="s">
        <v>230</v>
      </c>
      <c r="I726" s="133">
        <v>18</v>
      </c>
      <c r="J726" s="43">
        <v>0</v>
      </c>
      <c r="K726" s="48" t="s">
        <v>241</v>
      </c>
      <c r="L726" s="48" t="s">
        <v>241</v>
      </c>
      <c r="M726" s="48" t="s">
        <v>241</v>
      </c>
      <c r="N726" s="48" t="s">
        <v>241</v>
      </c>
      <c r="O726" s="48" t="s">
        <v>241</v>
      </c>
      <c r="Q726" s="13" t="str">
        <f t="shared" si="61"/>
        <v>ND</v>
      </c>
      <c r="R726" s="13" t="str">
        <f t="shared" si="62"/>
        <v>ND</v>
      </c>
      <c r="S726" s="13" t="str">
        <f t="shared" si="63"/>
        <v>ND</v>
      </c>
      <c r="T726" s="13" t="str">
        <f t="shared" si="64"/>
        <v>ND</v>
      </c>
      <c r="U726" s="12" t="str">
        <f t="shared" si="65"/>
        <v>ND</v>
      </c>
    </row>
    <row r="727" spans="1:21" x14ac:dyDescent="0.2">
      <c r="A727" s="43" t="s">
        <v>228</v>
      </c>
      <c r="B727" s="19" t="s">
        <v>139</v>
      </c>
      <c r="C727" s="19" t="s">
        <v>159</v>
      </c>
      <c r="D727" s="43" t="s">
        <v>396</v>
      </c>
      <c r="E727" s="20" t="s">
        <v>199</v>
      </c>
      <c r="F727" s="20" t="s">
        <v>430</v>
      </c>
      <c r="G727" s="132">
        <v>0</v>
      </c>
      <c r="H727" s="42" t="s">
        <v>230</v>
      </c>
      <c r="I727" s="133">
        <v>12</v>
      </c>
      <c r="J727" s="43">
        <v>0</v>
      </c>
      <c r="K727" s="48" t="s">
        <v>241</v>
      </c>
      <c r="L727" s="48" t="s">
        <v>241</v>
      </c>
      <c r="M727" s="48" t="s">
        <v>241</v>
      </c>
      <c r="N727" s="48" t="s">
        <v>241</v>
      </c>
      <c r="O727" s="48" t="s">
        <v>241</v>
      </c>
      <c r="Q727" s="13" t="str">
        <f t="shared" si="61"/>
        <v>ND</v>
      </c>
      <c r="R727" s="13" t="str">
        <f t="shared" si="62"/>
        <v>ND</v>
      </c>
      <c r="S727" s="13" t="str">
        <f t="shared" si="63"/>
        <v>ND</v>
      </c>
      <c r="T727" s="13" t="str">
        <f t="shared" si="64"/>
        <v>ND</v>
      </c>
      <c r="U727" s="12" t="str">
        <f t="shared" si="65"/>
        <v>ND</v>
      </c>
    </row>
    <row r="728" spans="1:21" x14ac:dyDescent="0.2">
      <c r="A728" s="43" t="s">
        <v>228</v>
      </c>
      <c r="B728" s="19" t="s">
        <v>139</v>
      </c>
      <c r="C728" s="19" t="s">
        <v>159</v>
      </c>
      <c r="D728" s="43" t="s">
        <v>396</v>
      </c>
      <c r="E728" s="20" t="s">
        <v>199</v>
      </c>
      <c r="F728" s="20" t="s">
        <v>431</v>
      </c>
      <c r="G728" s="132">
        <v>0</v>
      </c>
      <c r="H728" s="42" t="s">
        <v>230</v>
      </c>
      <c r="I728" s="133">
        <v>6</v>
      </c>
      <c r="J728" s="43">
        <v>0</v>
      </c>
      <c r="K728" s="48" t="s">
        <v>241</v>
      </c>
      <c r="L728" s="48" t="s">
        <v>241</v>
      </c>
      <c r="M728" s="48" t="s">
        <v>241</v>
      </c>
      <c r="N728" s="48" t="s">
        <v>241</v>
      </c>
      <c r="O728" s="48" t="s">
        <v>241</v>
      </c>
      <c r="Q728" s="13" t="str">
        <f t="shared" si="61"/>
        <v>ND</v>
      </c>
      <c r="R728" s="13" t="str">
        <f t="shared" si="62"/>
        <v>ND</v>
      </c>
      <c r="S728" s="13" t="str">
        <f t="shared" si="63"/>
        <v>ND</v>
      </c>
      <c r="T728" s="13" t="str">
        <f t="shared" si="64"/>
        <v>ND</v>
      </c>
      <c r="U728" s="12" t="str">
        <f t="shared" si="65"/>
        <v>ND</v>
      </c>
    </row>
    <row r="729" spans="1:21" x14ac:dyDescent="0.2">
      <c r="A729" s="43" t="s">
        <v>228</v>
      </c>
      <c r="B729" s="19" t="s">
        <v>139</v>
      </c>
      <c r="C729" s="19" t="s">
        <v>160</v>
      </c>
      <c r="D729" s="43" t="s">
        <v>397</v>
      </c>
      <c r="E729" s="20" t="s">
        <v>199</v>
      </c>
      <c r="F729" s="20" t="s">
        <v>426</v>
      </c>
      <c r="G729" s="132">
        <v>0</v>
      </c>
      <c r="H729" s="42" t="s">
        <v>230</v>
      </c>
      <c r="I729" s="133">
        <v>21</v>
      </c>
      <c r="J729" s="43">
        <v>0</v>
      </c>
      <c r="K729" s="48" t="s">
        <v>241</v>
      </c>
      <c r="L729" s="48" t="s">
        <v>241</v>
      </c>
      <c r="M729" s="48" t="s">
        <v>241</v>
      </c>
      <c r="N729" s="48" t="s">
        <v>241</v>
      </c>
      <c r="O729" s="48" t="s">
        <v>241</v>
      </c>
      <c r="Q729" s="13" t="str">
        <f t="shared" si="61"/>
        <v>ND</v>
      </c>
      <c r="R729" s="13" t="str">
        <f t="shared" si="62"/>
        <v>ND</v>
      </c>
      <c r="S729" s="13" t="str">
        <f t="shared" si="63"/>
        <v>ND</v>
      </c>
      <c r="T729" s="13" t="str">
        <f t="shared" si="64"/>
        <v>ND</v>
      </c>
      <c r="U729" s="12" t="str">
        <f t="shared" si="65"/>
        <v>ND</v>
      </c>
    </row>
    <row r="730" spans="1:21" x14ac:dyDescent="0.2">
      <c r="A730" s="43" t="s">
        <v>228</v>
      </c>
      <c r="B730" s="19" t="s">
        <v>139</v>
      </c>
      <c r="C730" s="19" t="s">
        <v>160</v>
      </c>
      <c r="D730" s="43" t="s">
        <v>397</v>
      </c>
      <c r="E730" s="20" t="s">
        <v>199</v>
      </c>
      <c r="F730" s="20" t="s">
        <v>429</v>
      </c>
      <c r="G730" s="132">
        <v>0</v>
      </c>
      <c r="H730" s="42" t="s">
        <v>230</v>
      </c>
      <c r="I730" s="133">
        <v>17</v>
      </c>
      <c r="J730" s="43">
        <v>0</v>
      </c>
      <c r="K730" s="48" t="s">
        <v>241</v>
      </c>
      <c r="L730" s="48" t="s">
        <v>241</v>
      </c>
      <c r="M730" s="48" t="s">
        <v>241</v>
      </c>
      <c r="N730" s="48" t="s">
        <v>241</v>
      </c>
      <c r="O730" s="48" t="s">
        <v>241</v>
      </c>
      <c r="Q730" s="13" t="str">
        <f t="shared" si="61"/>
        <v>ND</v>
      </c>
      <c r="R730" s="13" t="str">
        <f t="shared" si="62"/>
        <v>ND</v>
      </c>
      <c r="S730" s="13" t="str">
        <f t="shared" si="63"/>
        <v>ND</v>
      </c>
      <c r="T730" s="13" t="str">
        <f t="shared" si="64"/>
        <v>ND</v>
      </c>
      <c r="U730" s="12" t="str">
        <f t="shared" si="65"/>
        <v>ND</v>
      </c>
    </row>
    <row r="731" spans="1:21" x14ac:dyDescent="0.2">
      <c r="A731" s="43" t="s">
        <v>228</v>
      </c>
      <c r="B731" s="19" t="s">
        <v>139</v>
      </c>
      <c r="C731" s="19" t="s">
        <v>160</v>
      </c>
      <c r="D731" s="43" t="s">
        <v>397</v>
      </c>
      <c r="E731" s="20" t="s">
        <v>199</v>
      </c>
      <c r="F731" s="20" t="s">
        <v>427</v>
      </c>
      <c r="G731" s="132">
        <v>0</v>
      </c>
      <c r="H731" s="42" t="s">
        <v>230</v>
      </c>
      <c r="I731" s="133">
        <v>19</v>
      </c>
      <c r="J731" s="43">
        <v>0</v>
      </c>
      <c r="K731" s="48" t="s">
        <v>241</v>
      </c>
      <c r="L731" s="48" t="s">
        <v>241</v>
      </c>
      <c r="M731" s="48" t="s">
        <v>241</v>
      </c>
      <c r="N731" s="48" t="s">
        <v>241</v>
      </c>
      <c r="O731" s="48" t="s">
        <v>241</v>
      </c>
      <c r="Q731" s="13" t="str">
        <f t="shared" si="61"/>
        <v>ND</v>
      </c>
      <c r="R731" s="13" t="str">
        <f t="shared" si="62"/>
        <v>ND</v>
      </c>
      <c r="S731" s="13" t="str">
        <f t="shared" si="63"/>
        <v>ND</v>
      </c>
      <c r="T731" s="13" t="str">
        <f t="shared" si="64"/>
        <v>ND</v>
      </c>
      <c r="U731" s="12" t="str">
        <f t="shared" si="65"/>
        <v>ND</v>
      </c>
    </row>
    <row r="732" spans="1:21" x14ac:dyDescent="0.2">
      <c r="A732" s="43" t="s">
        <v>228</v>
      </c>
      <c r="B732" s="19" t="s">
        <v>139</v>
      </c>
      <c r="C732" s="19" t="s">
        <v>160</v>
      </c>
      <c r="D732" s="43" t="s">
        <v>397</v>
      </c>
      <c r="E732" s="20" t="s">
        <v>199</v>
      </c>
      <c r="F732" s="20" t="s">
        <v>430</v>
      </c>
      <c r="G732" s="132">
        <v>0</v>
      </c>
      <c r="H732" s="42" t="s">
        <v>230</v>
      </c>
      <c r="I732" s="133">
        <v>14</v>
      </c>
      <c r="J732" s="43">
        <v>0</v>
      </c>
      <c r="K732" s="48" t="s">
        <v>241</v>
      </c>
      <c r="L732" s="48" t="s">
        <v>241</v>
      </c>
      <c r="M732" s="48" t="s">
        <v>241</v>
      </c>
      <c r="N732" s="48" t="s">
        <v>241</v>
      </c>
      <c r="O732" s="48" t="s">
        <v>241</v>
      </c>
      <c r="Q732" s="13" t="str">
        <f t="shared" si="61"/>
        <v>ND</v>
      </c>
      <c r="R732" s="13" t="str">
        <f t="shared" si="62"/>
        <v>ND</v>
      </c>
      <c r="S732" s="13" t="str">
        <f t="shared" si="63"/>
        <v>ND</v>
      </c>
      <c r="T732" s="13" t="str">
        <f t="shared" si="64"/>
        <v>ND</v>
      </c>
      <c r="U732" s="12" t="str">
        <f t="shared" si="65"/>
        <v>ND</v>
      </c>
    </row>
    <row r="733" spans="1:21" x14ac:dyDescent="0.2">
      <c r="A733" s="43" t="s">
        <v>228</v>
      </c>
      <c r="B733" s="19" t="s">
        <v>139</v>
      </c>
      <c r="C733" s="19" t="s">
        <v>160</v>
      </c>
      <c r="D733" s="43" t="s">
        <v>397</v>
      </c>
      <c r="E733" s="20" t="s">
        <v>199</v>
      </c>
      <c r="F733" s="20" t="s">
        <v>431</v>
      </c>
      <c r="G733" s="132">
        <v>0</v>
      </c>
      <c r="H733" s="42" t="s">
        <v>230</v>
      </c>
      <c r="I733" s="133">
        <v>6</v>
      </c>
      <c r="J733" s="43">
        <v>0</v>
      </c>
      <c r="K733" s="48" t="s">
        <v>241</v>
      </c>
      <c r="L733" s="48" t="s">
        <v>241</v>
      </c>
      <c r="M733" s="48" t="s">
        <v>241</v>
      </c>
      <c r="N733" s="48" t="s">
        <v>241</v>
      </c>
      <c r="O733" s="48" t="s">
        <v>241</v>
      </c>
      <c r="Q733" s="13" t="str">
        <f t="shared" si="61"/>
        <v>ND</v>
      </c>
      <c r="R733" s="13" t="str">
        <f t="shared" si="62"/>
        <v>ND</v>
      </c>
      <c r="S733" s="13" t="str">
        <f t="shared" si="63"/>
        <v>ND</v>
      </c>
      <c r="T733" s="13" t="str">
        <f t="shared" si="64"/>
        <v>ND</v>
      </c>
      <c r="U733" s="12" t="str">
        <f t="shared" si="65"/>
        <v>ND</v>
      </c>
    </row>
    <row r="734" spans="1:21" x14ac:dyDescent="0.2">
      <c r="A734" s="43" t="s">
        <v>228</v>
      </c>
      <c r="B734" s="19" t="s">
        <v>139</v>
      </c>
      <c r="C734" s="19" t="s">
        <v>161</v>
      </c>
      <c r="D734" s="43" t="s">
        <v>398</v>
      </c>
      <c r="E734" s="20" t="s">
        <v>199</v>
      </c>
      <c r="F734" s="20" t="s">
        <v>426</v>
      </c>
      <c r="G734" s="132">
        <v>0</v>
      </c>
      <c r="H734" s="42" t="s">
        <v>230</v>
      </c>
      <c r="I734" s="133">
        <v>20</v>
      </c>
      <c r="J734" s="43">
        <v>0</v>
      </c>
      <c r="K734" s="48" t="s">
        <v>241</v>
      </c>
      <c r="L734" s="48" t="s">
        <v>241</v>
      </c>
      <c r="M734" s="48" t="s">
        <v>241</v>
      </c>
      <c r="N734" s="48" t="s">
        <v>241</v>
      </c>
      <c r="O734" s="48" t="s">
        <v>241</v>
      </c>
      <c r="Q734" s="13" t="str">
        <f t="shared" si="61"/>
        <v>ND</v>
      </c>
      <c r="R734" s="13" t="str">
        <f t="shared" si="62"/>
        <v>ND</v>
      </c>
      <c r="S734" s="13" t="str">
        <f t="shared" si="63"/>
        <v>ND</v>
      </c>
      <c r="T734" s="13" t="str">
        <f t="shared" si="64"/>
        <v>ND</v>
      </c>
      <c r="U734" s="12" t="str">
        <f t="shared" si="65"/>
        <v>ND</v>
      </c>
    </row>
    <row r="735" spans="1:21" x14ac:dyDescent="0.2">
      <c r="A735" s="43" t="s">
        <v>228</v>
      </c>
      <c r="B735" s="19" t="s">
        <v>139</v>
      </c>
      <c r="C735" s="19" t="s">
        <v>161</v>
      </c>
      <c r="D735" s="43" t="s">
        <v>398</v>
      </c>
      <c r="E735" s="20" t="s">
        <v>199</v>
      </c>
      <c r="F735" s="20" t="s">
        <v>429</v>
      </c>
      <c r="G735" s="132">
        <v>0</v>
      </c>
      <c r="H735" s="42" t="s">
        <v>230</v>
      </c>
      <c r="I735" s="133">
        <v>14</v>
      </c>
      <c r="J735" s="43">
        <v>0</v>
      </c>
      <c r="K735" s="48" t="s">
        <v>241</v>
      </c>
      <c r="L735" s="48" t="s">
        <v>241</v>
      </c>
      <c r="M735" s="48" t="s">
        <v>241</v>
      </c>
      <c r="N735" s="48" t="s">
        <v>241</v>
      </c>
      <c r="O735" s="48" t="s">
        <v>241</v>
      </c>
      <c r="Q735" s="13" t="str">
        <f t="shared" si="61"/>
        <v>ND</v>
      </c>
      <c r="R735" s="13" t="str">
        <f t="shared" si="62"/>
        <v>ND</v>
      </c>
      <c r="S735" s="13" t="str">
        <f t="shared" si="63"/>
        <v>ND</v>
      </c>
      <c r="T735" s="13" t="str">
        <f t="shared" si="64"/>
        <v>ND</v>
      </c>
      <c r="U735" s="12" t="str">
        <f t="shared" si="65"/>
        <v>ND</v>
      </c>
    </row>
    <row r="736" spans="1:21" x14ac:dyDescent="0.2">
      <c r="A736" s="43" t="s">
        <v>228</v>
      </c>
      <c r="B736" s="19" t="s">
        <v>139</v>
      </c>
      <c r="C736" s="19" t="s">
        <v>161</v>
      </c>
      <c r="D736" s="43" t="s">
        <v>398</v>
      </c>
      <c r="E736" s="20" t="s">
        <v>199</v>
      </c>
      <c r="F736" s="20" t="s">
        <v>427</v>
      </c>
      <c r="G736" s="132">
        <v>0</v>
      </c>
      <c r="H736" s="42" t="s">
        <v>230</v>
      </c>
      <c r="I736" s="133">
        <v>18</v>
      </c>
      <c r="J736" s="43">
        <v>0</v>
      </c>
      <c r="K736" s="48" t="s">
        <v>241</v>
      </c>
      <c r="L736" s="48" t="s">
        <v>241</v>
      </c>
      <c r="M736" s="48" t="s">
        <v>241</v>
      </c>
      <c r="N736" s="48" t="s">
        <v>241</v>
      </c>
      <c r="O736" s="48" t="s">
        <v>241</v>
      </c>
      <c r="Q736" s="13" t="str">
        <f t="shared" si="61"/>
        <v>ND</v>
      </c>
      <c r="R736" s="13" t="str">
        <f t="shared" si="62"/>
        <v>ND</v>
      </c>
      <c r="S736" s="13" t="str">
        <f t="shared" si="63"/>
        <v>ND</v>
      </c>
      <c r="T736" s="13" t="str">
        <f t="shared" si="64"/>
        <v>ND</v>
      </c>
      <c r="U736" s="12" t="str">
        <f t="shared" si="65"/>
        <v>ND</v>
      </c>
    </row>
    <row r="737" spans="1:21" x14ac:dyDescent="0.2">
      <c r="A737" s="43" t="s">
        <v>228</v>
      </c>
      <c r="B737" s="19" t="s">
        <v>139</v>
      </c>
      <c r="C737" s="19" t="s">
        <v>161</v>
      </c>
      <c r="D737" s="43" t="s">
        <v>398</v>
      </c>
      <c r="E737" s="20" t="s">
        <v>199</v>
      </c>
      <c r="F737" s="20" t="s">
        <v>430</v>
      </c>
      <c r="G737" s="132">
        <v>0</v>
      </c>
      <c r="H737" s="42" t="s">
        <v>230</v>
      </c>
      <c r="I737" s="133">
        <v>12</v>
      </c>
      <c r="J737" s="43">
        <v>0</v>
      </c>
      <c r="K737" s="48" t="s">
        <v>241</v>
      </c>
      <c r="L737" s="48" t="s">
        <v>241</v>
      </c>
      <c r="M737" s="48" t="s">
        <v>241</v>
      </c>
      <c r="N737" s="48" t="s">
        <v>241</v>
      </c>
      <c r="O737" s="48" t="s">
        <v>241</v>
      </c>
      <c r="Q737" s="13" t="str">
        <f t="shared" si="61"/>
        <v>ND</v>
      </c>
      <c r="R737" s="13" t="str">
        <f t="shared" si="62"/>
        <v>ND</v>
      </c>
      <c r="S737" s="13" t="str">
        <f t="shared" si="63"/>
        <v>ND</v>
      </c>
      <c r="T737" s="13" t="str">
        <f t="shared" si="64"/>
        <v>ND</v>
      </c>
      <c r="U737" s="12" t="str">
        <f t="shared" si="65"/>
        <v>ND</v>
      </c>
    </row>
    <row r="738" spans="1:21" x14ac:dyDescent="0.2">
      <c r="A738" s="43" t="s">
        <v>228</v>
      </c>
      <c r="B738" s="19" t="s">
        <v>139</v>
      </c>
      <c r="C738" s="19" t="s">
        <v>161</v>
      </c>
      <c r="D738" s="43" t="s">
        <v>398</v>
      </c>
      <c r="E738" s="20" t="s">
        <v>199</v>
      </c>
      <c r="F738" s="20" t="s">
        <v>431</v>
      </c>
      <c r="G738" s="132">
        <v>0</v>
      </c>
      <c r="H738" s="42" t="s">
        <v>230</v>
      </c>
      <c r="I738" s="133">
        <v>6</v>
      </c>
      <c r="J738" s="43">
        <v>0</v>
      </c>
      <c r="K738" s="48" t="s">
        <v>241</v>
      </c>
      <c r="L738" s="48" t="s">
        <v>241</v>
      </c>
      <c r="M738" s="48" t="s">
        <v>241</v>
      </c>
      <c r="N738" s="48" t="s">
        <v>241</v>
      </c>
      <c r="O738" s="48" t="s">
        <v>241</v>
      </c>
      <c r="Q738" s="13" t="str">
        <f t="shared" si="61"/>
        <v>ND</v>
      </c>
      <c r="R738" s="13" t="str">
        <f t="shared" si="62"/>
        <v>ND</v>
      </c>
      <c r="S738" s="13" t="str">
        <f t="shared" si="63"/>
        <v>ND</v>
      </c>
      <c r="T738" s="13" t="str">
        <f t="shared" si="64"/>
        <v>ND</v>
      </c>
      <c r="U738" s="12" t="str">
        <f t="shared" si="65"/>
        <v>ND</v>
      </c>
    </row>
    <row r="739" spans="1:21" x14ac:dyDescent="0.2">
      <c r="A739" s="43" t="s">
        <v>228</v>
      </c>
      <c r="B739" s="19" t="s">
        <v>139</v>
      </c>
      <c r="C739" s="19" t="s">
        <v>162</v>
      </c>
      <c r="D739" s="43" t="s">
        <v>399</v>
      </c>
      <c r="E739" s="20" t="s">
        <v>199</v>
      </c>
      <c r="F739" s="20" t="s">
        <v>426</v>
      </c>
      <c r="G739" s="132">
        <v>0</v>
      </c>
      <c r="H739" s="42" t="s">
        <v>230</v>
      </c>
      <c r="I739" s="133">
        <v>21</v>
      </c>
      <c r="J739" s="43">
        <v>0</v>
      </c>
      <c r="K739" s="48" t="s">
        <v>241</v>
      </c>
      <c r="L739" s="48" t="s">
        <v>241</v>
      </c>
      <c r="M739" s="48" t="s">
        <v>241</v>
      </c>
      <c r="N739" s="48" t="s">
        <v>241</v>
      </c>
      <c r="O739" s="48" t="s">
        <v>241</v>
      </c>
      <c r="Q739" s="13" t="str">
        <f t="shared" si="61"/>
        <v>ND</v>
      </c>
      <c r="R739" s="13" t="str">
        <f t="shared" si="62"/>
        <v>ND</v>
      </c>
      <c r="S739" s="13" t="str">
        <f t="shared" si="63"/>
        <v>ND</v>
      </c>
      <c r="T739" s="13" t="str">
        <f t="shared" si="64"/>
        <v>ND</v>
      </c>
      <c r="U739" s="12" t="str">
        <f t="shared" si="65"/>
        <v>ND</v>
      </c>
    </row>
    <row r="740" spans="1:21" x14ac:dyDescent="0.2">
      <c r="A740" s="43" t="s">
        <v>228</v>
      </c>
      <c r="B740" s="19" t="s">
        <v>139</v>
      </c>
      <c r="C740" s="19" t="s">
        <v>162</v>
      </c>
      <c r="D740" s="43" t="s">
        <v>399</v>
      </c>
      <c r="E740" s="20" t="s">
        <v>199</v>
      </c>
      <c r="F740" s="20" t="s">
        <v>429</v>
      </c>
      <c r="G740" s="132">
        <v>0</v>
      </c>
      <c r="H740" s="42" t="s">
        <v>230</v>
      </c>
      <c r="I740" s="133">
        <v>17</v>
      </c>
      <c r="J740" s="43">
        <v>0</v>
      </c>
      <c r="K740" s="48" t="s">
        <v>241</v>
      </c>
      <c r="L740" s="48" t="s">
        <v>241</v>
      </c>
      <c r="M740" s="48" t="s">
        <v>241</v>
      </c>
      <c r="N740" s="48" t="s">
        <v>241</v>
      </c>
      <c r="O740" s="48" t="s">
        <v>241</v>
      </c>
      <c r="Q740" s="13" t="str">
        <f t="shared" si="61"/>
        <v>ND</v>
      </c>
      <c r="R740" s="13" t="str">
        <f t="shared" si="62"/>
        <v>ND</v>
      </c>
      <c r="S740" s="13" t="str">
        <f t="shared" si="63"/>
        <v>ND</v>
      </c>
      <c r="T740" s="13" t="str">
        <f t="shared" si="64"/>
        <v>ND</v>
      </c>
      <c r="U740" s="12" t="str">
        <f t="shared" si="65"/>
        <v>ND</v>
      </c>
    </row>
    <row r="741" spans="1:21" x14ac:dyDescent="0.2">
      <c r="A741" s="43" t="s">
        <v>228</v>
      </c>
      <c r="B741" s="19" t="s">
        <v>139</v>
      </c>
      <c r="C741" s="19" t="s">
        <v>162</v>
      </c>
      <c r="D741" s="43" t="s">
        <v>399</v>
      </c>
      <c r="E741" s="20" t="s">
        <v>199</v>
      </c>
      <c r="F741" s="20" t="s">
        <v>427</v>
      </c>
      <c r="G741" s="132">
        <v>0</v>
      </c>
      <c r="H741" s="42" t="s">
        <v>230</v>
      </c>
      <c r="I741" s="133">
        <v>19</v>
      </c>
      <c r="J741" s="43">
        <v>0</v>
      </c>
      <c r="K741" s="48" t="s">
        <v>241</v>
      </c>
      <c r="L741" s="48" t="s">
        <v>241</v>
      </c>
      <c r="M741" s="48" t="s">
        <v>241</v>
      </c>
      <c r="N741" s="48" t="s">
        <v>241</v>
      </c>
      <c r="O741" s="48" t="s">
        <v>241</v>
      </c>
      <c r="Q741" s="13" t="str">
        <f t="shared" si="61"/>
        <v>ND</v>
      </c>
      <c r="R741" s="13" t="str">
        <f t="shared" si="62"/>
        <v>ND</v>
      </c>
      <c r="S741" s="13" t="str">
        <f t="shared" si="63"/>
        <v>ND</v>
      </c>
      <c r="T741" s="13" t="str">
        <f t="shared" si="64"/>
        <v>ND</v>
      </c>
      <c r="U741" s="12" t="str">
        <f t="shared" si="65"/>
        <v>ND</v>
      </c>
    </row>
    <row r="742" spans="1:21" x14ac:dyDescent="0.2">
      <c r="A742" s="43" t="s">
        <v>228</v>
      </c>
      <c r="B742" s="19" t="s">
        <v>139</v>
      </c>
      <c r="C742" s="19" t="s">
        <v>162</v>
      </c>
      <c r="D742" s="43" t="s">
        <v>399</v>
      </c>
      <c r="E742" s="20" t="s">
        <v>199</v>
      </c>
      <c r="F742" s="20" t="s">
        <v>430</v>
      </c>
      <c r="G742" s="132">
        <v>0</v>
      </c>
      <c r="H742" s="42" t="s">
        <v>230</v>
      </c>
      <c r="I742" s="133">
        <v>14</v>
      </c>
      <c r="J742" s="43">
        <v>0</v>
      </c>
      <c r="K742" s="48" t="s">
        <v>241</v>
      </c>
      <c r="L742" s="48" t="s">
        <v>241</v>
      </c>
      <c r="M742" s="48" t="s">
        <v>241</v>
      </c>
      <c r="N742" s="48" t="s">
        <v>241</v>
      </c>
      <c r="O742" s="48" t="s">
        <v>241</v>
      </c>
      <c r="Q742" s="13" t="str">
        <f t="shared" si="61"/>
        <v>ND</v>
      </c>
      <c r="R742" s="13" t="str">
        <f t="shared" si="62"/>
        <v>ND</v>
      </c>
      <c r="S742" s="13" t="str">
        <f t="shared" si="63"/>
        <v>ND</v>
      </c>
      <c r="T742" s="13" t="str">
        <f t="shared" si="64"/>
        <v>ND</v>
      </c>
      <c r="U742" s="12" t="str">
        <f t="shared" si="65"/>
        <v>ND</v>
      </c>
    </row>
    <row r="743" spans="1:21" x14ac:dyDescent="0.2">
      <c r="A743" s="43" t="s">
        <v>228</v>
      </c>
      <c r="B743" s="19" t="s">
        <v>139</v>
      </c>
      <c r="C743" s="19" t="s">
        <v>162</v>
      </c>
      <c r="D743" s="43" t="s">
        <v>399</v>
      </c>
      <c r="E743" s="20" t="s">
        <v>199</v>
      </c>
      <c r="F743" s="20" t="s">
        <v>431</v>
      </c>
      <c r="G743" s="132">
        <v>0</v>
      </c>
      <c r="H743" s="42" t="s">
        <v>230</v>
      </c>
      <c r="I743" s="133">
        <v>6</v>
      </c>
      <c r="J743" s="43">
        <v>0</v>
      </c>
      <c r="K743" s="48" t="s">
        <v>241</v>
      </c>
      <c r="L743" s="48" t="s">
        <v>241</v>
      </c>
      <c r="M743" s="48" t="s">
        <v>241</v>
      </c>
      <c r="N743" s="48" t="s">
        <v>241</v>
      </c>
      <c r="O743" s="48" t="s">
        <v>241</v>
      </c>
      <c r="Q743" s="13" t="str">
        <f t="shared" si="61"/>
        <v>ND</v>
      </c>
      <c r="R743" s="13" t="str">
        <f t="shared" si="62"/>
        <v>ND</v>
      </c>
      <c r="S743" s="13" t="str">
        <f t="shared" si="63"/>
        <v>ND</v>
      </c>
      <c r="T743" s="13" t="str">
        <f t="shared" si="64"/>
        <v>ND</v>
      </c>
      <c r="U743" s="12" t="str">
        <f t="shared" si="65"/>
        <v>ND</v>
      </c>
    </row>
    <row r="744" spans="1:21" x14ac:dyDescent="0.2">
      <c r="A744" s="43" t="s">
        <v>228</v>
      </c>
      <c r="B744" s="19" t="s">
        <v>139</v>
      </c>
      <c r="C744" s="19" t="s">
        <v>163</v>
      </c>
      <c r="D744" s="43" t="s">
        <v>400</v>
      </c>
      <c r="E744" s="20" t="s">
        <v>199</v>
      </c>
      <c r="F744" s="20" t="s">
        <v>426</v>
      </c>
      <c r="G744" s="132">
        <v>0</v>
      </c>
      <c r="H744" s="42" t="s">
        <v>230</v>
      </c>
      <c r="I744" s="133">
        <v>21</v>
      </c>
      <c r="J744" s="43">
        <v>0</v>
      </c>
      <c r="K744" s="48" t="s">
        <v>241</v>
      </c>
      <c r="L744" s="48" t="s">
        <v>241</v>
      </c>
      <c r="M744" s="48" t="s">
        <v>241</v>
      </c>
      <c r="N744" s="48" t="s">
        <v>241</v>
      </c>
      <c r="O744" s="48" t="s">
        <v>241</v>
      </c>
      <c r="Q744" s="13" t="str">
        <f t="shared" si="61"/>
        <v>ND</v>
      </c>
      <c r="R744" s="13" t="str">
        <f t="shared" si="62"/>
        <v>ND</v>
      </c>
      <c r="S744" s="13" t="str">
        <f t="shared" si="63"/>
        <v>ND</v>
      </c>
      <c r="T744" s="13" t="str">
        <f t="shared" si="64"/>
        <v>ND</v>
      </c>
      <c r="U744" s="12" t="str">
        <f t="shared" si="65"/>
        <v>ND</v>
      </c>
    </row>
    <row r="745" spans="1:21" x14ac:dyDescent="0.2">
      <c r="A745" s="43" t="s">
        <v>228</v>
      </c>
      <c r="B745" s="19" t="s">
        <v>139</v>
      </c>
      <c r="C745" s="19" t="s">
        <v>163</v>
      </c>
      <c r="D745" s="43" t="s">
        <v>400</v>
      </c>
      <c r="E745" s="20" t="s">
        <v>199</v>
      </c>
      <c r="F745" s="20" t="s">
        <v>429</v>
      </c>
      <c r="G745" s="132">
        <v>0</v>
      </c>
      <c r="H745" s="42" t="s">
        <v>230</v>
      </c>
      <c r="I745" s="133">
        <v>17</v>
      </c>
      <c r="J745" s="43">
        <v>0</v>
      </c>
      <c r="K745" s="48" t="s">
        <v>241</v>
      </c>
      <c r="L745" s="48" t="s">
        <v>241</v>
      </c>
      <c r="M745" s="48" t="s">
        <v>241</v>
      </c>
      <c r="N745" s="48" t="s">
        <v>241</v>
      </c>
      <c r="O745" s="48" t="s">
        <v>241</v>
      </c>
      <c r="Q745" s="13" t="str">
        <f t="shared" si="61"/>
        <v>ND</v>
      </c>
      <c r="R745" s="13" t="str">
        <f t="shared" si="62"/>
        <v>ND</v>
      </c>
      <c r="S745" s="13" t="str">
        <f t="shared" si="63"/>
        <v>ND</v>
      </c>
      <c r="T745" s="13" t="str">
        <f t="shared" si="64"/>
        <v>ND</v>
      </c>
      <c r="U745" s="12" t="str">
        <f t="shared" si="65"/>
        <v>ND</v>
      </c>
    </row>
    <row r="746" spans="1:21" x14ac:dyDescent="0.2">
      <c r="A746" s="43" t="s">
        <v>228</v>
      </c>
      <c r="B746" s="19" t="s">
        <v>139</v>
      </c>
      <c r="C746" s="19" t="s">
        <v>163</v>
      </c>
      <c r="D746" s="43" t="s">
        <v>400</v>
      </c>
      <c r="E746" s="20" t="s">
        <v>199</v>
      </c>
      <c r="F746" s="20" t="s">
        <v>427</v>
      </c>
      <c r="G746" s="132">
        <v>0</v>
      </c>
      <c r="H746" s="42" t="s">
        <v>230</v>
      </c>
      <c r="I746" s="133">
        <v>19</v>
      </c>
      <c r="J746" s="43">
        <v>0</v>
      </c>
      <c r="K746" s="48" t="s">
        <v>241</v>
      </c>
      <c r="L746" s="48" t="s">
        <v>241</v>
      </c>
      <c r="M746" s="48" t="s">
        <v>241</v>
      </c>
      <c r="N746" s="48" t="s">
        <v>241</v>
      </c>
      <c r="O746" s="48" t="s">
        <v>241</v>
      </c>
      <c r="Q746" s="13" t="str">
        <f t="shared" si="61"/>
        <v>ND</v>
      </c>
      <c r="R746" s="13" t="str">
        <f t="shared" si="62"/>
        <v>ND</v>
      </c>
      <c r="S746" s="13" t="str">
        <f t="shared" si="63"/>
        <v>ND</v>
      </c>
      <c r="T746" s="13" t="str">
        <f t="shared" si="64"/>
        <v>ND</v>
      </c>
      <c r="U746" s="12" t="str">
        <f t="shared" si="65"/>
        <v>ND</v>
      </c>
    </row>
    <row r="747" spans="1:21" x14ac:dyDescent="0.2">
      <c r="A747" s="43" t="s">
        <v>228</v>
      </c>
      <c r="B747" s="19" t="s">
        <v>139</v>
      </c>
      <c r="C747" s="19" t="s">
        <v>163</v>
      </c>
      <c r="D747" s="43" t="s">
        <v>400</v>
      </c>
      <c r="E747" s="20" t="s">
        <v>199</v>
      </c>
      <c r="F747" s="20" t="s">
        <v>430</v>
      </c>
      <c r="G747" s="132">
        <v>0</v>
      </c>
      <c r="H747" s="42" t="s">
        <v>230</v>
      </c>
      <c r="I747" s="133">
        <v>14</v>
      </c>
      <c r="J747" s="43">
        <v>0</v>
      </c>
      <c r="K747" s="48" t="s">
        <v>241</v>
      </c>
      <c r="L747" s="48" t="s">
        <v>241</v>
      </c>
      <c r="M747" s="48" t="s">
        <v>241</v>
      </c>
      <c r="N747" s="48" t="s">
        <v>241</v>
      </c>
      <c r="O747" s="48" t="s">
        <v>241</v>
      </c>
      <c r="Q747" s="13" t="str">
        <f t="shared" si="61"/>
        <v>ND</v>
      </c>
      <c r="R747" s="13" t="str">
        <f t="shared" si="62"/>
        <v>ND</v>
      </c>
      <c r="S747" s="13" t="str">
        <f t="shared" si="63"/>
        <v>ND</v>
      </c>
      <c r="T747" s="13" t="str">
        <f t="shared" si="64"/>
        <v>ND</v>
      </c>
      <c r="U747" s="12" t="str">
        <f t="shared" si="65"/>
        <v>ND</v>
      </c>
    </row>
    <row r="748" spans="1:21" x14ac:dyDescent="0.2">
      <c r="A748" s="43" t="s">
        <v>228</v>
      </c>
      <c r="B748" s="19" t="s">
        <v>139</v>
      </c>
      <c r="C748" s="19" t="s">
        <v>163</v>
      </c>
      <c r="D748" s="43" t="s">
        <v>400</v>
      </c>
      <c r="E748" s="20" t="s">
        <v>199</v>
      </c>
      <c r="F748" s="20" t="s">
        <v>431</v>
      </c>
      <c r="G748" s="132">
        <v>0</v>
      </c>
      <c r="H748" s="42" t="s">
        <v>230</v>
      </c>
      <c r="I748" s="133">
        <v>6</v>
      </c>
      <c r="J748" s="43">
        <v>0</v>
      </c>
      <c r="K748" s="48" t="s">
        <v>241</v>
      </c>
      <c r="L748" s="48" t="s">
        <v>241</v>
      </c>
      <c r="M748" s="48" t="s">
        <v>241</v>
      </c>
      <c r="N748" s="48" t="s">
        <v>241</v>
      </c>
      <c r="O748" s="48" t="s">
        <v>241</v>
      </c>
      <c r="Q748" s="13" t="str">
        <f t="shared" si="61"/>
        <v>ND</v>
      </c>
      <c r="R748" s="13" t="str">
        <f t="shared" si="62"/>
        <v>ND</v>
      </c>
      <c r="S748" s="13" t="str">
        <f t="shared" si="63"/>
        <v>ND</v>
      </c>
      <c r="T748" s="13" t="str">
        <f t="shared" si="64"/>
        <v>ND</v>
      </c>
      <c r="U748" s="12" t="str">
        <f t="shared" si="65"/>
        <v>ND</v>
      </c>
    </row>
    <row r="749" spans="1:21" x14ac:dyDescent="0.2">
      <c r="A749" s="43" t="s">
        <v>228</v>
      </c>
      <c r="B749" s="19" t="s">
        <v>139</v>
      </c>
      <c r="C749" s="19" t="s">
        <v>164</v>
      </c>
      <c r="D749" s="43" t="s">
        <v>401</v>
      </c>
      <c r="E749" s="20" t="s">
        <v>199</v>
      </c>
      <c r="F749" s="20" t="s">
        <v>426</v>
      </c>
      <c r="G749" s="132">
        <v>0</v>
      </c>
      <c r="H749" s="42" t="s">
        <v>230</v>
      </c>
      <c r="I749" s="133">
        <v>21</v>
      </c>
      <c r="J749" s="43">
        <v>0</v>
      </c>
      <c r="K749" s="48" t="s">
        <v>241</v>
      </c>
      <c r="L749" s="48" t="s">
        <v>241</v>
      </c>
      <c r="M749" s="48" t="s">
        <v>241</v>
      </c>
      <c r="N749" s="48" t="s">
        <v>241</v>
      </c>
      <c r="O749" s="48" t="s">
        <v>241</v>
      </c>
      <c r="Q749" s="13" t="str">
        <f t="shared" si="61"/>
        <v>ND</v>
      </c>
      <c r="R749" s="13" t="str">
        <f t="shared" si="62"/>
        <v>ND</v>
      </c>
      <c r="S749" s="13" t="str">
        <f t="shared" si="63"/>
        <v>ND</v>
      </c>
      <c r="T749" s="13" t="str">
        <f t="shared" si="64"/>
        <v>ND</v>
      </c>
      <c r="U749" s="12" t="str">
        <f t="shared" si="65"/>
        <v>ND</v>
      </c>
    </row>
    <row r="750" spans="1:21" x14ac:dyDescent="0.2">
      <c r="A750" s="43" t="s">
        <v>228</v>
      </c>
      <c r="B750" s="19" t="s">
        <v>139</v>
      </c>
      <c r="C750" s="19" t="s">
        <v>164</v>
      </c>
      <c r="D750" s="43" t="s">
        <v>401</v>
      </c>
      <c r="E750" s="20" t="s">
        <v>199</v>
      </c>
      <c r="F750" s="20" t="s">
        <v>429</v>
      </c>
      <c r="G750" s="132">
        <v>0</v>
      </c>
      <c r="H750" s="42" t="s">
        <v>230</v>
      </c>
      <c r="I750" s="133">
        <v>17</v>
      </c>
      <c r="J750" s="43">
        <v>0</v>
      </c>
      <c r="K750" s="48" t="s">
        <v>241</v>
      </c>
      <c r="L750" s="48" t="s">
        <v>241</v>
      </c>
      <c r="M750" s="48" t="s">
        <v>241</v>
      </c>
      <c r="N750" s="48" t="s">
        <v>241</v>
      </c>
      <c r="O750" s="48" t="s">
        <v>241</v>
      </c>
      <c r="Q750" s="13" t="str">
        <f t="shared" si="61"/>
        <v>ND</v>
      </c>
      <c r="R750" s="13" t="str">
        <f t="shared" si="62"/>
        <v>ND</v>
      </c>
      <c r="S750" s="13" t="str">
        <f t="shared" si="63"/>
        <v>ND</v>
      </c>
      <c r="T750" s="13" t="str">
        <f t="shared" si="64"/>
        <v>ND</v>
      </c>
      <c r="U750" s="12" t="str">
        <f t="shared" si="65"/>
        <v>ND</v>
      </c>
    </row>
    <row r="751" spans="1:21" x14ac:dyDescent="0.2">
      <c r="A751" s="43" t="s">
        <v>228</v>
      </c>
      <c r="B751" s="19" t="s">
        <v>139</v>
      </c>
      <c r="C751" s="19" t="s">
        <v>164</v>
      </c>
      <c r="D751" s="43" t="s">
        <v>401</v>
      </c>
      <c r="E751" s="20" t="s">
        <v>199</v>
      </c>
      <c r="F751" s="20" t="s">
        <v>427</v>
      </c>
      <c r="G751" s="132">
        <v>0</v>
      </c>
      <c r="H751" s="42" t="s">
        <v>230</v>
      </c>
      <c r="I751" s="133">
        <v>19</v>
      </c>
      <c r="J751" s="43">
        <v>0</v>
      </c>
      <c r="K751" s="48" t="s">
        <v>241</v>
      </c>
      <c r="L751" s="48" t="s">
        <v>241</v>
      </c>
      <c r="M751" s="48" t="s">
        <v>241</v>
      </c>
      <c r="N751" s="48" t="s">
        <v>241</v>
      </c>
      <c r="O751" s="48" t="s">
        <v>241</v>
      </c>
      <c r="Q751" s="13" t="str">
        <f t="shared" si="61"/>
        <v>ND</v>
      </c>
      <c r="R751" s="13" t="str">
        <f t="shared" si="62"/>
        <v>ND</v>
      </c>
      <c r="S751" s="13" t="str">
        <f t="shared" si="63"/>
        <v>ND</v>
      </c>
      <c r="T751" s="13" t="str">
        <f t="shared" si="64"/>
        <v>ND</v>
      </c>
      <c r="U751" s="12" t="str">
        <f t="shared" si="65"/>
        <v>ND</v>
      </c>
    </row>
    <row r="752" spans="1:21" x14ac:dyDescent="0.2">
      <c r="A752" s="43" t="s">
        <v>228</v>
      </c>
      <c r="B752" s="19" t="s">
        <v>139</v>
      </c>
      <c r="C752" s="19" t="s">
        <v>164</v>
      </c>
      <c r="D752" s="43" t="s">
        <v>401</v>
      </c>
      <c r="E752" s="20" t="s">
        <v>199</v>
      </c>
      <c r="F752" s="20" t="s">
        <v>430</v>
      </c>
      <c r="G752" s="132">
        <v>0</v>
      </c>
      <c r="H752" s="42" t="s">
        <v>230</v>
      </c>
      <c r="I752" s="133">
        <v>14</v>
      </c>
      <c r="J752" s="43">
        <v>0</v>
      </c>
      <c r="K752" s="48" t="s">
        <v>241</v>
      </c>
      <c r="L752" s="48" t="s">
        <v>241</v>
      </c>
      <c r="M752" s="48" t="s">
        <v>241</v>
      </c>
      <c r="N752" s="48" t="s">
        <v>241</v>
      </c>
      <c r="O752" s="48" t="s">
        <v>241</v>
      </c>
      <c r="Q752" s="13" t="str">
        <f t="shared" si="61"/>
        <v>ND</v>
      </c>
      <c r="R752" s="13" t="str">
        <f t="shared" si="62"/>
        <v>ND</v>
      </c>
      <c r="S752" s="13" t="str">
        <f t="shared" si="63"/>
        <v>ND</v>
      </c>
      <c r="T752" s="13" t="str">
        <f t="shared" si="64"/>
        <v>ND</v>
      </c>
      <c r="U752" s="12" t="str">
        <f t="shared" si="65"/>
        <v>ND</v>
      </c>
    </row>
    <row r="753" spans="1:21" x14ac:dyDescent="0.2">
      <c r="A753" s="43" t="s">
        <v>228</v>
      </c>
      <c r="B753" s="19" t="s">
        <v>139</v>
      </c>
      <c r="C753" s="19" t="s">
        <v>164</v>
      </c>
      <c r="D753" s="43" t="s">
        <v>401</v>
      </c>
      <c r="E753" s="20" t="s">
        <v>199</v>
      </c>
      <c r="F753" s="20" t="s">
        <v>431</v>
      </c>
      <c r="G753" s="132">
        <v>0</v>
      </c>
      <c r="H753" s="42" t="s">
        <v>230</v>
      </c>
      <c r="I753" s="133">
        <v>6</v>
      </c>
      <c r="J753" s="43">
        <v>0</v>
      </c>
      <c r="K753" s="48" t="s">
        <v>241</v>
      </c>
      <c r="L753" s="48" t="s">
        <v>241</v>
      </c>
      <c r="M753" s="48" t="s">
        <v>241</v>
      </c>
      <c r="N753" s="48" t="s">
        <v>241</v>
      </c>
      <c r="O753" s="48" t="s">
        <v>241</v>
      </c>
      <c r="Q753" s="13" t="str">
        <f t="shared" si="61"/>
        <v>ND</v>
      </c>
      <c r="R753" s="13" t="str">
        <f t="shared" si="62"/>
        <v>ND</v>
      </c>
      <c r="S753" s="13" t="str">
        <f t="shared" si="63"/>
        <v>ND</v>
      </c>
      <c r="T753" s="13" t="str">
        <f t="shared" si="64"/>
        <v>ND</v>
      </c>
      <c r="U753" s="12" t="str">
        <f t="shared" si="65"/>
        <v>ND</v>
      </c>
    </row>
    <row r="754" spans="1:21" x14ac:dyDescent="0.2">
      <c r="A754" s="43" t="s">
        <v>228</v>
      </c>
      <c r="B754" s="19" t="s">
        <v>139</v>
      </c>
      <c r="C754" s="19" t="s">
        <v>165</v>
      </c>
      <c r="D754" s="43" t="s">
        <v>402</v>
      </c>
      <c r="E754" s="20" t="s">
        <v>199</v>
      </c>
      <c r="F754" s="20" t="s">
        <v>426</v>
      </c>
      <c r="G754" s="132">
        <v>0</v>
      </c>
      <c r="H754" s="42" t="s">
        <v>230</v>
      </c>
      <c r="I754" s="133">
        <v>20</v>
      </c>
      <c r="J754" s="43">
        <v>0</v>
      </c>
      <c r="K754" s="48" t="s">
        <v>241</v>
      </c>
      <c r="L754" s="48" t="s">
        <v>241</v>
      </c>
      <c r="M754" s="48" t="s">
        <v>241</v>
      </c>
      <c r="N754" s="48" t="s">
        <v>241</v>
      </c>
      <c r="O754" s="48" t="s">
        <v>241</v>
      </c>
      <c r="Q754" s="13" t="str">
        <f t="shared" si="61"/>
        <v>ND</v>
      </c>
      <c r="R754" s="13" t="str">
        <f t="shared" si="62"/>
        <v>ND</v>
      </c>
      <c r="S754" s="13" t="str">
        <f t="shared" si="63"/>
        <v>ND</v>
      </c>
      <c r="T754" s="13" t="str">
        <f t="shared" si="64"/>
        <v>ND</v>
      </c>
      <c r="U754" s="12" t="str">
        <f t="shared" si="65"/>
        <v>ND</v>
      </c>
    </row>
    <row r="755" spans="1:21" x14ac:dyDescent="0.2">
      <c r="A755" s="43" t="s">
        <v>228</v>
      </c>
      <c r="B755" s="19" t="s">
        <v>139</v>
      </c>
      <c r="C755" s="19" t="s">
        <v>165</v>
      </c>
      <c r="D755" s="43" t="s">
        <v>402</v>
      </c>
      <c r="E755" s="20" t="s">
        <v>199</v>
      </c>
      <c r="F755" s="20" t="s">
        <v>429</v>
      </c>
      <c r="G755" s="132">
        <v>0</v>
      </c>
      <c r="H755" s="42" t="s">
        <v>230</v>
      </c>
      <c r="I755" s="133">
        <v>14</v>
      </c>
      <c r="J755" s="43">
        <v>0</v>
      </c>
      <c r="K755" s="48" t="s">
        <v>241</v>
      </c>
      <c r="L755" s="48" t="s">
        <v>241</v>
      </c>
      <c r="M755" s="48" t="s">
        <v>241</v>
      </c>
      <c r="N755" s="48" t="s">
        <v>241</v>
      </c>
      <c r="O755" s="48" t="s">
        <v>241</v>
      </c>
      <c r="Q755" s="13" t="str">
        <f t="shared" si="61"/>
        <v>ND</v>
      </c>
      <c r="R755" s="13" t="str">
        <f t="shared" si="62"/>
        <v>ND</v>
      </c>
      <c r="S755" s="13" t="str">
        <f t="shared" si="63"/>
        <v>ND</v>
      </c>
      <c r="T755" s="13" t="str">
        <f t="shared" si="64"/>
        <v>ND</v>
      </c>
      <c r="U755" s="12" t="str">
        <f t="shared" si="65"/>
        <v>ND</v>
      </c>
    </row>
    <row r="756" spans="1:21" x14ac:dyDescent="0.2">
      <c r="A756" s="43" t="s">
        <v>228</v>
      </c>
      <c r="B756" s="19" t="s">
        <v>139</v>
      </c>
      <c r="C756" s="19" t="s">
        <v>165</v>
      </c>
      <c r="D756" s="43" t="s">
        <v>402</v>
      </c>
      <c r="E756" s="20" t="s">
        <v>199</v>
      </c>
      <c r="F756" s="20" t="s">
        <v>427</v>
      </c>
      <c r="G756" s="132">
        <v>0</v>
      </c>
      <c r="H756" s="42" t="s">
        <v>230</v>
      </c>
      <c r="I756" s="133">
        <v>18</v>
      </c>
      <c r="J756" s="43">
        <v>0</v>
      </c>
      <c r="K756" s="48" t="s">
        <v>241</v>
      </c>
      <c r="L756" s="48" t="s">
        <v>241</v>
      </c>
      <c r="M756" s="48" t="s">
        <v>241</v>
      </c>
      <c r="N756" s="48" t="s">
        <v>241</v>
      </c>
      <c r="O756" s="48" t="s">
        <v>241</v>
      </c>
      <c r="Q756" s="13" t="str">
        <f t="shared" si="61"/>
        <v>ND</v>
      </c>
      <c r="R756" s="13" t="str">
        <f t="shared" si="62"/>
        <v>ND</v>
      </c>
      <c r="S756" s="13" t="str">
        <f t="shared" si="63"/>
        <v>ND</v>
      </c>
      <c r="T756" s="13" t="str">
        <f t="shared" si="64"/>
        <v>ND</v>
      </c>
      <c r="U756" s="12" t="str">
        <f t="shared" si="65"/>
        <v>ND</v>
      </c>
    </row>
    <row r="757" spans="1:21" x14ac:dyDescent="0.2">
      <c r="A757" s="43" t="s">
        <v>228</v>
      </c>
      <c r="B757" s="19" t="s">
        <v>139</v>
      </c>
      <c r="C757" s="19" t="s">
        <v>165</v>
      </c>
      <c r="D757" s="43" t="s">
        <v>402</v>
      </c>
      <c r="E757" s="20" t="s">
        <v>199</v>
      </c>
      <c r="F757" s="20" t="s">
        <v>430</v>
      </c>
      <c r="G757" s="132">
        <v>0</v>
      </c>
      <c r="H757" s="42" t="s">
        <v>230</v>
      </c>
      <c r="I757" s="133">
        <v>12</v>
      </c>
      <c r="J757" s="43">
        <v>0</v>
      </c>
      <c r="K757" s="48" t="s">
        <v>241</v>
      </c>
      <c r="L757" s="48" t="s">
        <v>241</v>
      </c>
      <c r="M757" s="48" t="s">
        <v>241</v>
      </c>
      <c r="N757" s="48" t="s">
        <v>241</v>
      </c>
      <c r="O757" s="48" t="s">
        <v>241</v>
      </c>
      <c r="Q757" s="13" t="str">
        <f t="shared" si="61"/>
        <v>ND</v>
      </c>
      <c r="R757" s="13" t="str">
        <f t="shared" si="62"/>
        <v>ND</v>
      </c>
      <c r="S757" s="13" t="str">
        <f t="shared" si="63"/>
        <v>ND</v>
      </c>
      <c r="T757" s="13" t="str">
        <f t="shared" si="64"/>
        <v>ND</v>
      </c>
      <c r="U757" s="12" t="str">
        <f t="shared" si="65"/>
        <v>ND</v>
      </c>
    </row>
    <row r="758" spans="1:21" x14ac:dyDescent="0.2">
      <c r="A758" s="43" t="s">
        <v>228</v>
      </c>
      <c r="B758" s="19" t="s">
        <v>139</v>
      </c>
      <c r="C758" s="19" t="s">
        <v>165</v>
      </c>
      <c r="D758" s="43" t="s">
        <v>402</v>
      </c>
      <c r="E758" s="20" t="s">
        <v>199</v>
      </c>
      <c r="F758" s="20" t="s">
        <v>431</v>
      </c>
      <c r="G758" s="132">
        <v>0</v>
      </c>
      <c r="H758" s="42" t="s">
        <v>230</v>
      </c>
      <c r="I758" s="133">
        <v>6</v>
      </c>
      <c r="J758" s="43">
        <v>0</v>
      </c>
      <c r="K758" s="48" t="s">
        <v>241</v>
      </c>
      <c r="L758" s="48" t="s">
        <v>241</v>
      </c>
      <c r="M758" s="48" t="s">
        <v>241</v>
      </c>
      <c r="N758" s="48" t="s">
        <v>241</v>
      </c>
      <c r="O758" s="48" t="s">
        <v>241</v>
      </c>
      <c r="Q758" s="13" t="str">
        <f t="shared" si="61"/>
        <v>ND</v>
      </c>
      <c r="R758" s="13" t="str">
        <f t="shared" si="62"/>
        <v>ND</v>
      </c>
      <c r="S758" s="13" t="str">
        <f t="shared" si="63"/>
        <v>ND</v>
      </c>
      <c r="T758" s="13" t="str">
        <f t="shared" si="64"/>
        <v>ND</v>
      </c>
      <c r="U758" s="12" t="str">
        <f t="shared" si="65"/>
        <v>ND</v>
      </c>
    </row>
    <row r="759" spans="1:21" x14ac:dyDescent="0.2">
      <c r="A759" s="43" t="s">
        <v>228</v>
      </c>
      <c r="B759" s="19" t="s">
        <v>139</v>
      </c>
      <c r="C759" s="19" t="s">
        <v>166</v>
      </c>
      <c r="D759" s="43" t="s">
        <v>403</v>
      </c>
      <c r="E759" s="20" t="s">
        <v>199</v>
      </c>
      <c r="F759" s="20" t="s">
        <v>426</v>
      </c>
      <c r="G759" s="132">
        <v>0</v>
      </c>
      <c r="H759" s="42" t="s">
        <v>230</v>
      </c>
      <c r="I759" s="133">
        <v>21</v>
      </c>
      <c r="J759" s="43">
        <v>0</v>
      </c>
      <c r="K759" s="48" t="s">
        <v>241</v>
      </c>
      <c r="L759" s="48" t="s">
        <v>241</v>
      </c>
      <c r="M759" s="48" t="s">
        <v>241</v>
      </c>
      <c r="N759" s="48" t="s">
        <v>241</v>
      </c>
      <c r="O759" s="48" t="s">
        <v>241</v>
      </c>
      <c r="Q759" s="13" t="str">
        <f t="shared" si="61"/>
        <v>ND</v>
      </c>
      <c r="R759" s="13" t="str">
        <f t="shared" si="62"/>
        <v>ND</v>
      </c>
      <c r="S759" s="13" t="str">
        <f t="shared" si="63"/>
        <v>ND</v>
      </c>
      <c r="T759" s="13" t="str">
        <f t="shared" si="64"/>
        <v>ND</v>
      </c>
      <c r="U759" s="12" t="str">
        <f t="shared" si="65"/>
        <v>ND</v>
      </c>
    </row>
    <row r="760" spans="1:21" x14ac:dyDescent="0.2">
      <c r="A760" s="43" t="s">
        <v>228</v>
      </c>
      <c r="B760" s="19" t="s">
        <v>139</v>
      </c>
      <c r="C760" s="19" t="s">
        <v>166</v>
      </c>
      <c r="D760" s="43" t="s">
        <v>403</v>
      </c>
      <c r="E760" s="20" t="s">
        <v>199</v>
      </c>
      <c r="F760" s="20" t="s">
        <v>429</v>
      </c>
      <c r="G760" s="132">
        <v>0</v>
      </c>
      <c r="H760" s="42" t="s">
        <v>230</v>
      </c>
      <c r="I760" s="133">
        <v>17</v>
      </c>
      <c r="J760" s="43">
        <v>0</v>
      </c>
      <c r="K760" s="48" t="s">
        <v>241</v>
      </c>
      <c r="L760" s="48" t="s">
        <v>241</v>
      </c>
      <c r="M760" s="48" t="s">
        <v>241</v>
      </c>
      <c r="N760" s="48" t="s">
        <v>241</v>
      </c>
      <c r="O760" s="48" t="s">
        <v>241</v>
      </c>
      <c r="Q760" s="13" t="str">
        <f t="shared" si="61"/>
        <v>ND</v>
      </c>
      <c r="R760" s="13" t="str">
        <f t="shared" si="62"/>
        <v>ND</v>
      </c>
      <c r="S760" s="13" t="str">
        <f t="shared" si="63"/>
        <v>ND</v>
      </c>
      <c r="T760" s="13" t="str">
        <f t="shared" si="64"/>
        <v>ND</v>
      </c>
      <c r="U760" s="12" t="str">
        <f t="shared" si="65"/>
        <v>ND</v>
      </c>
    </row>
    <row r="761" spans="1:21" x14ac:dyDescent="0.2">
      <c r="A761" s="43" t="s">
        <v>228</v>
      </c>
      <c r="B761" s="19" t="s">
        <v>139</v>
      </c>
      <c r="C761" s="19" t="s">
        <v>166</v>
      </c>
      <c r="D761" s="43" t="s">
        <v>403</v>
      </c>
      <c r="E761" s="20" t="s">
        <v>199</v>
      </c>
      <c r="F761" s="20" t="s">
        <v>427</v>
      </c>
      <c r="G761" s="132">
        <v>0</v>
      </c>
      <c r="H761" s="42" t="s">
        <v>230</v>
      </c>
      <c r="I761" s="133">
        <v>19</v>
      </c>
      <c r="J761" s="43">
        <v>0</v>
      </c>
      <c r="K761" s="48" t="s">
        <v>241</v>
      </c>
      <c r="L761" s="48" t="s">
        <v>241</v>
      </c>
      <c r="M761" s="48" t="s">
        <v>241</v>
      </c>
      <c r="N761" s="48" t="s">
        <v>241</v>
      </c>
      <c r="O761" s="48" t="s">
        <v>241</v>
      </c>
      <c r="Q761" s="13" t="str">
        <f t="shared" si="61"/>
        <v>ND</v>
      </c>
      <c r="R761" s="13" t="str">
        <f t="shared" si="62"/>
        <v>ND</v>
      </c>
      <c r="S761" s="13" t="str">
        <f t="shared" si="63"/>
        <v>ND</v>
      </c>
      <c r="T761" s="13" t="str">
        <f t="shared" si="64"/>
        <v>ND</v>
      </c>
      <c r="U761" s="12" t="str">
        <f t="shared" si="65"/>
        <v>ND</v>
      </c>
    </row>
    <row r="762" spans="1:21" x14ac:dyDescent="0.2">
      <c r="A762" s="43" t="s">
        <v>228</v>
      </c>
      <c r="B762" s="19" t="s">
        <v>139</v>
      </c>
      <c r="C762" s="19" t="s">
        <v>166</v>
      </c>
      <c r="D762" s="43" t="s">
        <v>403</v>
      </c>
      <c r="E762" s="20" t="s">
        <v>199</v>
      </c>
      <c r="F762" s="20" t="s">
        <v>430</v>
      </c>
      <c r="G762" s="132">
        <v>0</v>
      </c>
      <c r="H762" s="42" t="s">
        <v>230</v>
      </c>
      <c r="I762" s="133">
        <v>14</v>
      </c>
      <c r="J762" s="43">
        <v>0</v>
      </c>
      <c r="K762" s="48" t="s">
        <v>241</v>
      </c>
      <c r="L762" s="48" t="s">
        <v>241</v>
      </c>
      <c r="M762" s="48" t="s">
        <v>241</v>
      </c>
      <c r="N762" s="48" t="s">
        <v>241</v>
      </c>
      <c r="O762" s="48" t="s">
        <v>241</v>
      </c>
      <c r="Q762" s="13" t="str">
        <f t="shared" si="61"/>
        <v>ND</v>
      </c>
      <c r="R762" s="13" t="str">
        <f t="shared" si="62"/>
        <v>ND</v>
      </c>
      <c r="S762" s="13" t="str">
        <f t="shared" si="63"/>
        <v>ND</v>
      </c>
      <c r="T762" s="13" t="str">
        <f t="shared" si="64"/>
        <v>ND</v>
      </c>
      <c r="U762" s="12" t="str">
        <f t="shared" si="65"/>
        <v>ND</v>
      </c>
    </row>
    <row r="763" spans="1:21" x14ac:dyDescent="0.2">
      <c r="A763" s="43" t="s">
        <v>228</v>
      </c>
      <c r="B763" s="19" t="s">
        <v>139</v>
      </c>
      <c r="C763" s="19" t="s">
        <v>166</v>
      </c>
      <c r="D763" s="43" t="s">
        <v>403</v>
      </c>
      <c r="E763" s="20" t="s">
        <v>199</v>
      </c>
      <c r="F763" s="20" t="s">
        <v>431</v>
      </c>
      <c r="G763" s="132">
        <v>0</v>
      </c>
      <c r="H763" s="42" t="s">
        <v>230</v>
      </c>
      <c r="I763" s="133">
        <v>6</v>
      </c>
      <c r="J763" s="43">
        <v>0</v>
      </c>
      <c r="K763" s="48" t="s">
        <v>241</v>
      </c>
      <c r="L763" s="48" t="s">
        <v>241</v>
      </c>
      <c r="M763" s="48" t="s">
        <v>241</v>
      </c>
      <c r="N763" s="48" t="s">
        <v>241</v>
      </c>
      <c r="O763" s="48" t="s">
        <v>241</v>
      </c>
      <c r="Q763" s="13" t="str">
        <f t="shared" si="61"/>
        <v>ND</v>
      </c>
      <c r="R763" s="13" t="str">
        <f t="shared" si="62"/>
        <v>ND</v>
      </c>
      <c r="S763" s="13" t="str">
        <f t="shared" si="63"/>
        <v>ND</v>
      </c>
      <c r="T763" s="13" t="str">
        <f t="shared" si="64"/>
        <v>ND</v>
      </c>
      <c r="U763" s="12" t="str">
        <f t="shared" si="65"/>
        <v>ND</v>
      </c>
    </row>
    <row r="764" spans="1:21" x14ac:dyDescent="0.2">
      <c r="A764" s="43" t="s">
        <v>228</v>
      </c>
      <c r="B764" s="19" t="s">
        <v>139</v>
      </c>
      <c r="C764" s="19" t="s">
        <v>167</v>
      </c>
      <c r="D764" s="43" t="s">
        <v>404</v>
      </c>
      <c r="E764" s="20" t="s">
        <v>199</v>
      </c>
      <c r="F764" s="20" t="s">
        <v>426</v>
      </c>
      <c r="G764" s="132">
        <v>0</v>
      </c>
      <c r="H764" s="42" t="s">
        <v>230</v>
      </c>
      <c r="I764" s="133">
        <v>20</v>
      </c>
      <c r="J764" s="43">
        <v>0</v>
      </c>
      <c r="K764" s="48" t="s">
        <v>241</v>
      </c>
      <c r="L764" s="48" t="s">
        <v>241</v>
      </c>
      <c r="M764" s="48" t="s">
        <v>241</v>
      </c>
      <c r="N764" s="48" t="s">
        <v>241</v>
      </c>
      <c r="O764" s="48" t="s">
        <v>241</v>
      </c>
      <c r="Q764" s="13" t="str">
        <f t="shared" si="61"/>
        <v>ND</v>
      </c>
      <c r="R764" s="13" t="str">
        <f t="shared" si="62"/>
        <v>ND</v>
      </c>
      <c r="S764" s="13" t="str">
        <f t="shared" si="63"/>
        <v>ND</v>
      </c>
      <c r="T764" s="13" t="str">
        <f t="shared" si="64"/>
        <v>ND</v>
      </c>
      <c r="U764" s="12" t="str">
        <f t="shared" si="65"/>
        <v>ND</v>
      </c>
    </row>
    <row r="765" spans="1:21" x14ac:dyDescent="0.2">
      <c r="A765" s="43" t="s">
        <v>228</v>
      </c>
      <c r="B765" s="19" t="s">
        <v>139</v>
      </c>
      <c r="C765" s="19" t="s">
        <v>167</v>
      </c>
      <c r="D765" s="43" t="s">
        <v>404</v>
      </c>
      <c r="E765" s="20" t="s">
        <v>199</v>
      </c>
      <c r="F765" s="20" t="s">
        <v>429</v>
      </c>
      <c r="G765" s="132">
        <v>0</v>
      </c>
      <c r="H765" s="42" t="s">
        <v>230</v>
      </c>
      <c r="I765" s="133">
        <v>14</v>
      </c>
      <c r="J765" s="43">
        <v>0</v>
      </c>
      <c r="K765" s="48" t="s">
        <v>241</v>
      </c>
      <c r="L765" s="48" t="s">
        <v>241</v>
      </c>
      <c r="M765" s="48" t="s">
        <v>241</v>
      </c>
      <c r="N765" s="48" t="s">
        <v>241</v>
      </c>
      <c r="O765" s="48" t="s">
        <v>241</v>
      </c>
      <c r="Q765" s="13" t="str">
        <f t="shared" si="61"/>
        <v>ND</v>
      </c>
      <c r="R765" s="13" t="str">
        <f t="shared" si="62"/>
        <v>ND</v>
      </c>
      <c r="S765" s="13" t="str">
        <f t="shared" si="63"/>
        <v>ND</v>
      </c>
      <c r="T765" s="13" t="str">
        <f t="shared" si="64"/>
        <v>ND</v>
      </c>
      <c r="U765" s="12" t="str">
        <f t="shared" si="65"/>
        <v>ND</v>
      </c>
    </row>
    <row r="766" spans="1:21" x14ac:dyDescent="0.2">
      <c r="A766" s="43" t="s">
        <v>228</v>
      </c>
      <c r="B766" s="19" t="s">
        <v>139</v>
      </c>
      <c r="C766" s="19" t="s">
        <v>167</v>
      </c>
      <c r="D766" s="43" t="s">
        <v>404</v>
      </c>
      <c r="E766" s="20" t="s">
        <v>199</v>
      </c>
      <c r="F766" s="20" t="s">
        <v>427</v>
      </c>
      <c r="G766" s="132">
        <v>0</v>
      </c>
      <c r="H766" s="42" t="s">
        <v>230</v>
      </c>
      <c r="I766" s="133">
        <v>18</v>
      </c>
      <c r="J766" s="43">
        <v>0</v>
      </c>
      <c r="K766" s="48" t="s">
        <v>241</v>
      </c>
      <c r="L766" s="48" t="s">
        <v>241</v>
      </c>
      <c r="M766" s="48" t="s">
        <v>241</v>
      </c>
      <c r="N766" s="48" t="s">
        <v>241</v>
      </c>
      <c r="O766" s="48" t="s">
        <v>241</v>
      </c>
      <c r="Q766" s="13" t="str">
        <f t="shared" si="61"/>
        <v>ND</v>
      </c>
      <c r="R766" s="13" t="str">
        <f t="shared" si="62"/>
        <v>ND</v>
      </c>
      <c r="S766" s="13" t="str">
        <f t="shared" si="63"/>
        <v>ND</v>
      </c>
      <c r="T766" s="13" t="str">
        <f t="shared" si="64"/>
        <v>ND</v>
      </c>
      <c r="U766" s="12" t="str">
        <f t="shared" si="65"/>
        <v>ND</v>
      </c>
    </row>
    <row r="767" spans="1:21" x14ac:dyDescent="0.2">
      <c r="A767" s="43" t="s">
        <v>228</v>
      </c>
      <c r="B767" s="19" t="s">
        <v>139</v>
      </c>
      <c r="C767" s="19" t="s">
        <v>167</v>
      </c>
      <c r="D767" s="43" t="s">
        <v>404</v>
      </c>
      <c r="E767" s="20" t="s">
        <v>199</v>
      </c>
      <c r="F767" s="20" t="s">
        <v>430</v>
      </c>
      <c r="G767" s="132">
        <v>0</v>
      </c>
      <c r="H767" s="42" t="s">
        <v>230</v>
      </c>
      <c r="I767" s="133">
        <v>12</v>
      </c>
      <c r="J767" s="43">
        <v>0</v>
      </c>
      <c r="K767" s="48" t="s">
        <v>241</v>
      </c>
      <c r="L767" s="48" t="s">
        <v>241</v>
      </c>
      <c r="M767" s="48" t="s">
        <v>241</v>
      </c>
      <c r="N767" s="48" t="s">
        <v>241</v>
      </c>
      <c r="O767" s="48" t="s">
        <v>241</v>
      </c>
      <c r="Q767" s="13" t="str">
        <f t="shared" si="61"/>
        <v>ND</v>
      </c>
      <c r="R767" s="13" t="str">
        <f t="shared" si="62"/>
        <v>ND</v>
      </c>
      <c r="S767" s="13" t="str">
        <f t="shared" si="63"/>
        <v>ND</v>
      </c>
      <c r="T767" s="13" t="str">
        <f t="shared" si="64"/>
        <v>ND</v>
      </c>
      <c r="U767" s="12" t="str">
        <f t="shared" si="65"/>
        <v>ND</v>
      </c>
    </row>
    <row r="768" spans="1:21" x14ac:dyDescent="0.2">
      <c r="A768" s="43" t="s">
        <v>228</v>
      </c>
      <c r="B768" s="19" t="s">
        <v>139</v>
      </c>
      <c r="C768" s="19" t="s">
        <v>167</v>
      </c>
      <c r="D768" s="43" t="s">
        <v>404</v>
      </c>
      <c r="E768" s="20" t="s">
        <v>199</v>
      </c>
      <c r="F768" s="20" t="s">
        <v>431</v>
      </c>
      <c r="G768" s="132">
        <v>0</v>
      </c>
      <c r="H768" s="42" t="s">
        <v>230</v>
      </c>
      <c r="I768" s="133">
        <v>6</v>
      </c>
      <c r="J768" s="43">
        <v>0</v>
      </c>
      <c r="K768" s="48" t="s">
        <v>241</v>
      </c>
      <c r="L768" s="48" t="s">
        <v>241</v>
      </c>
      <c r="M768" s="48" t="s">
        <v>241</v>
      </c>
      <c r="N768" s="48" t="s">
        <v>241</v>
      </c>
      <c r="O768" s="48" t="s">
        <v>241</v>
      </c>
      <c r="Q768" s="13" t="str">
        <f t="shared" si="61"/>
        <v>ND</v>
      </c>
      <c r="R768" s="13" t="str">
        <f t="shared" si="62"/>
        <v>ND</v>
      </c>
      <c r="S768" s="13" t="str">
        <f t="shared" si="63"/>
        <v>ND</v>
      </c>
      <c r="T768" s="13" t="str">
        <f t="shared" si="64"/>
        <v>ND</v>
      </c>
      <c r="U768" s="12" t="str">
        <f t="shared" si="65"/>
        <v>ND</v>
      </c>
    </row>
    <row r="769" spans="1:21" x14ac:dyDescent="0.2">
      <c r="A769" s="43" t="s">
        <v>228</v>
      </c>
      <c r="B769" s="19" t="s">
        <v>139</v>
      </c>
      <c r="C769" s="19" t="s">
        <v>405</v>
      </c>
      <c r="D769" s="43" t="s">
        <v>406</v>
      </c>
      <c r="E769" s="20" t="s">
        <v>199</v>
      </c>
      <c r="F769" s="20" t="s">
        <v>426</v>
      </c>
      <c r="G769" s="132">
        <v>0</v>
      </c>
      <c r="H769" s="42" t="s">
        <v>230</v>
      </c>
      <c r="I769" s="133">
        <v>21</v>
      </c>
      <c r="J769" s="43">
        <v>0</v>
      </c>
      <c r="K769" s="48" t="s">
        <v>241</v>
      </c>
      <c r="L769" s="48" t="s">
        <v>241</v>
      </c>
      <c r="M769" s="48" t="s">
        <v>241</v>
      </c>
      <c r="N769" s="48" t="s">
        <v>241</v>
      </c>
      <c r="O769" s="48" t="s">
        <v>241</v>
      </c>
      <c r="Q769" s="13" t="str">
        <f t="shared" si="61"/>
        <v>ND</v>
      </c>
      <c r="R769" s="13" t="str">
        <f t="shared" si="62"/>
        <v>ND</v>
      </c>
      <c r="S769" s="13" t="str">
        <f t="shared" si="63"/>
        <v>ND</v>
      </c>
      <c r="T769" s="13" t="str">
        <f t="shared" si="64"/>
        <v>ND</v>
      </c>
      <c r="U769" s="12" t="str">
        <f t="shared" si="65"/>
        <v>ND</v>
      </c>
    </row>
    <row r="770" spans="1:21" x14ac:dyDescent="0.2">
      <c r="A770" s="43" t="s">
        <v>228</v>
      </c>
      <c r="B770" s="19" t="s">
        <v>139</v>
      </c>
      <c r="C770" s="19" t="s">
        <v>405</v>
      </c>
      <c r="D770" s="43" t="s">
        <v>406</v>
      </c>
      <c r="E770" s="20" t="s">
        <v>199</v>
      </c>
      <c r="F770" s="20" t="s">
        <v>429</v>
      </c>
      <c r="G770" s="132">
        <v>0</v>
      </c>
      <c r="H770" s="42" t="s">
        <v>230</v>
      </c>
      <c r="I770" s="133">
        <v>17</v>
      </c>
      <c r="J770" s="43">
        <v>0</v>
      </c>
      <c r="K770" s="48" t="s">
        <v>241</v>
      </c>
      <c r="L770" s="48" t="s">
        <v>241</v>
      </c>
      <c r="M770" s="48" t="s">
        <v>241</v>
      </c>
      <c r="N770" s="48" t="s">
        <v>241</v>
      </c>
      <c r="O770" s="48" t="s">
        <v>241</v>
      </c>
      <c r="Q770" s="13" t="str">
        <f t="shared" si="61"/>
        <v>ND</v>
      </c>
      <c r="R770" s="13" t="str">
        <f t="shared" si="62"/>
        <v>ND</v>
      </c>
      <c r="S770" s="13" t="str">
        <f t="shared" si="63"/>
        <v>ND</v>
      </c>
      <c r="T770" s="13" t="str">
        <f t="shared" si="64"/>
        <v>ND</v>
      </c>
      <c r="U770" s="12" t="str">
        <f t="shared" si="65"/>
        <v>ND</v>
      </c>
    </row>
    <row r="771" spans="1:21" x14ac:dyDescent="0.2">
      <c r="A771" s="43" t="s">
        <v>228</v>
      </c>
      <c r="B771" s="19" t="s">
        <v>139</v>
      </c>
      <c r="C771" s="19" t="s">
        <v>405</v>
      </c>
      <c r="D771" s="43" t="s">
        <v>406</v>
      </c>
      <c r="E771" s="20" t="s">
        <v>199</v>
      </c>
      <c r="F771" s="20" t="s">
        <v>427</v>
      </c>
      <c r="G771" s="132">
        <v>1</v>
      </c>
      <c r="H771" s="42" t="s">
        <v>230</v>
      </c>
      <c r="I771" s="133">
        <v>19</v>
      </c>
      <c r="J771" s="43">
        <v>5.2631578947368425</v>
      </c>
      <c r="K771" s="48">
        <v>1.1000000000000001</v>
      </c>
      <c r="L771" s="48">
        <v>1.1000000000000001</v>
      </c>
      <c r="M771" s="48">
        <v>1.1000000000000001</v>
      </c>
      <c r="N771" s="48">
        <v>1.1000000000000001</v>
      </c>
      <c r="O771" s="48" t="s">
        <v>241</v>
      </c>
      <c r="Q771" s="13">
        <f t="shared" si="61"/>
        <v>1.1000000000000001</v>
      </c>
      <c r="R771" s="13">
        <f t="shared" si="62"/>
        <v>1.1000000000000001</v>
      </c>
      <c r="S771" s="13">
        <f t="shared" si="63"/>
        <v>1.1000000000000001</v>
      </c>
      <c r="T771" s="13">
        <f t="shared" si="64"/>
        <v>1.1000000000000001</v>
      </c>
      <c r="U771" s="12" t="str">
        <f t="shared" si="65"/>
        <v>ND</v>
      </c>
    </row>
    <row r="772" spans="1:21" x14ac:dyDescent="0.2">
      <c r="A772" s="43" t="s">
        <v>228</v>
      </c>
      <c r="B772" s="19" t="s">
        <v>139</v>
      </c>
      <c r="C772" s="19" t="s">
        <v>405</v>
      </c>
      <c r="D772" s="43" t="s">
        <v>406</v>
      </c>
      <c r="E772" s="20" t="s">
        <v>199</v>
      </c>
      <c r="F772" s="20" t="s">
        <v>430</v>
      </c>
      <c r="G772" s="132">
        <v>0</v>
      </c>
      <c r="H772" s="42" t="s">
        <v>230</v>
      </c>
      <c r="I772" s="133">
        <v>14</v>
      </c>
      <c r="J772" s="43">
        <v>0</v>
      </c>
      <c r="K772" s="48" t="s">
        <v>241</v>
      </c>
      <c r="L772" s="48" t="s">
        <v>241</v>
      </c>
      <c r="M772" s="48" t="s">
        <v>241</v>
      </c>
      <c r="N772" s="48" t="s">
        <v>241</v>
      </c>
      <c r="O772" s="48" t="s">
        <v>241</v>
      </c>
      <c r="Q772" s="13" t="str">
        <f t="shared" si="61"/>
        <v>ND</v>
      </c>
      <c r="R772" s="13" t="str">
        <f t="shared" si="62"/>
        <v>ND</v>
      </c>
      <c r="S772" s="13" t="str">
        <f t="shared" si="63"/>
        <v>ND</v>
      </c>
      <c r="T772" s="13" t="str">
        <f t="shared" si="64"/>
        <v>ND</v>
      </c>
      <c r="U772" s="12" t="str">
        <f t="shared" si="65"/>
        <v>ND</v>
      </c>
    </row>
    <row r="773" spans="1:21" x14ac:dyDescent="0.2">
      <c r="A773" s="43" t="s">
        <v>228</v>
      </c>
      <c r="B773" s="19" t="s">
        <v>139</v>
      </c>
      <c r="C773" s="19" t="s">
        <v>405</v>
      </c>
      <c r="D773" s="43" t="s">
        <v>406</v>
      </c>
      <c r="E773" s="20" t="s">
        <v>199</v>
      </c>
      <c r="F773" s="20" t="s">
        <v>431</v>
      </c>
      <c r="G773" s="132">
        <v>0</v>
      </c>
      <c r="H773" s="42" t="s">
        <v>230</v>
      </c>
      <c r="I773" s="133">
        <v>6</v>
      </c>
      <c r="J773" s="43">
        <v>0</v>
      </c>
      <c r="K773" s="48" t="s">
        <v>241</v>
      </c>
      <c r="L773" s="48" t="s">
        <v>241</v>
      </c>
      <c r="M773" s="48" t="s">
        <v>241</v>
      </c>
      <c r="N773" s="48" t="s">
        <v>241</v>
      </c>
      <c r="O773" s="48" t="s">
        <v>241</v>
      </c>
      <c r="Q773" s="13" t="str">
        <f t="shared" si="61"/>
        <v>ND</v>
      </c>
      <c r="R773" s="13" t="str">
        <f t="shared" si="62"/>
        <v>ND</v>
      </c>
      <c r="S773" s="13" t="str">
        <f t="shared" si="63"/>
        <v>ND</v>
      </c>
      <c r="T773" s="13" t="str">
        <f t="shared" si="64"/>
        <v>ND</v>
      </c>
      <c r="U773" s="12" t="str">
        <f t="shared" si="65"/>
        <v>ND</v>
      </c>
    </row>
    <row r="774" spans="1:21" x14ac:dyDescent="0.2">
      <c r="A774" s="43" t="s">
        <v>228</v>
      </c>
      <c r="B774" s="19" t="s">
        <v>139</v>
      </c>
      <c r="C774" s="19" t="s">
        <v>168</v>
      </c>
      <c r="D774" s="43" t="s">
        <v>407</v>
      </c>
      <c r="E774" s="20" t="s">
        <v>199</v>
      </c>
      <c r="F774" s="20" t="s">
        <v>426</v>
      </c>
      <c r="G774" s="132">
        <v>0</v>
      </c>
      <c r="H774" s="42" t="s">
        <v>230</v>
      </c>
      <c r="I774" s="133">
        <v>21</v>
      </c>
      <c r="J774" s="43">
        <v>0</v>
      </c>
      <c r="K774" s="48" t="s">
        <v>241</v>
      </c>
      <c r="L774" s="48" t="s">
        <v>241</v>
      </c>
      <c r="M774" s="48" t="s">
        <v>241</v>
      </c>
      <c r="N774" s="48" t="s">
        <v>241</v>
      </c>
      <c r="O774" s="48" t="s">
        <v>241</v>
      </c>
      <c r="Q774" s="13" t="str">
        <f t="shared" si="61"/>
        <v>ND</v>
      </c>
      <c r="R774" s="13" t="str">
        <f t="shared" si="62"/>
        <v>ND</v>
      </c>
      <c r="S774" s="13" t="str">
        <f t="shared" si="63"/>
        <v>ND</v>
      </c>
      <c r="T774" s="13" t="str">
        <f t="shared" si="64"/>
        <v>ND</v>
      </c>
      <c r="U774" s="12" t="str">
        <f t="shared" si="65"/>
        <v>ND</v>
      </c>
    </row>
    <row r="775" spans="1:21" x14ac:dyDescent="0.2">
      <c r="A775" s="43" t="s">
        <v>228</v>
      </c>
      <c r="B775" s="19" t="s">
        <v>139</v>
      </c>
      <c r="C775" s="19" t="s">
        <v>168</v>
      </c>
      <c r="D775" s="43" t="s">
        <v>407</v>
      </c>
      <c r="E775" s="20" t="s">
        <v>199</v>
      </c>
      <c r="F775" s="20" t="s">
        <v>429</v>
      </c>
      <c r="G775" s="132">
        <v>0</v>
      </c>
      <c r="H775" s="42" t="s">
        <v>230</v>
      </c>
      <c r="I775" s="133">
        <v>17</v>
      </c>
      <c r="J775" s="43">
        <v>0</v>
      </c>
      <c r="K775" s="48" t="s">
        <v>241</v>
      </c>
      <c r="L775" s="48" t="s">
        <v>241</v>
      </c>
      <c r="M775" s="48" t="s">
        <v>241</v>
      </c>
      <c r="N775" s="48" t="s">
        <v>241</v>
      </c>
      <c r="O775" s="48" t="s">
        <v>241</v>
      </c>
      <c r="Q775" s="13" t="str">
        <f t="shared" si="61"/>
        <v>ND</v>
      </c>
      <c r="R775" s="13" t="str">
        <f t="shared" si="62"/>
        <v>ND</v>
      </c>
      <c r="S775" s="13" t="str">
        <f t="shared" si="63"/>
        <v>ND</v>
      </c>
      <c r="T775" s="13" t="str">
        <f t="shared" si="64"/>
        <v>ND</v>
      </c>
      <c r="U775" s="12" t="str">
        <f t="shared" si="65"/>
        <v>ND</v>
      </c>
    </row>
    <row r="776" spans="1:21" x14ac:dyDescent="0.2">
      <c r="A776" s="43" t="s">
        <v>228</v>
      </c>
      <c r="B776" s="19" t="s">
        <v>139</v>
      </c>
      <c r="C776" s="19" t="s">
        <v>168</v>
      </c>
      <c r="D776" s="43" t="s">
        <v>407</v>
      </c>
      <c r="E776" s="20" t="s">
        <v>199</v>
      </c>
      <c r="F776" s="20" t="s">
        <v>427</v>
      </c>
      <c r="G776" s="132">
        <v>0</v>
      </c>
      <c r="H776" s="42" t="s">
        <v>230</v>
      </c>
      <c r="I776" s="133">
        <v>19</v>
      </c>
      <c r="J776" s="43">
        <v>0</v>
      </c>
      <c r="K776" s="48" t="s">
        <v>241</v>
      </c>
      <c r="L776" s="48" t="s">
        <v>241</v>
      </c>
      <c r="M776" s="48" t="s">
        <v>241</v>
      </c>
      <c r="N776" s="48" t="s">
        <v>241</v>
      </c>
      <c r="O776" s="48" t="s">
        <v>241</v>
      </c>
      <c r="Q776" s="13" t="str">
        <f t="shared" ref="Q776:Q839" si="66">IF(OR(ISTEXT(K776),K776=0),K776,ROUND(K776,2-(1+INT(LOG10(ABS(K776))))))</f>
        <v>ND</v>
      </c>
      <c r="R776" s="13" t="str">
        <f t="shared" ref="R776:R839" si="67">IF(OR(ISTEXT(L776),L776=0),L776,ROUND(L776,2-(1+INT(LOG10(ABS(L776))))))</f>
        <v>ND</v>
      </c>
      <c r="S776" s="13" t="str">
        <f t="shared" ref="S776:S839" si="68">IF(OR(ISTEXT(M776),M776=0),M776,ROUND(M776,2-(1+INT(LOG10(ABS(M776))))))</f>
        <v>ND</v>
      </c>
      <c r="T776" s="13" t="str">
        <f t="shared" ref="T776:T839" si="69">IF(OR(ISTEXT(N776),N776=0),N776,ROUND(N776,2-(1+INT(LOG10(ABS(N776))))))</f>
        <v>ND</v>
      </c>
      <c r="U776" s="12" t="str">
        <f t="shared" ref="U776:U839" si="70">IF(OR(ISTEXT(O776),O776=0),O776,ROUND(O776,2-(1+INT(LOG10(ABS(O776))))))</f>
        <v>ND</v>
      </c>
    </row>
    <row r="777" spans="1:21" x14ac:dyDescent="0.2">
      <c r="A777" s="43" t="s">
        <v>228</v>
      </c>
      <c r="B777" s="19" t="s">
        <v>139</v>
      </c>
      <c r="C777" s="19" t="s">
        <v>168</v>
      </c>
      <c r="D777" s="43" t="s">
        <v>407</v>
      </c>
      <c r="E777" s="20" t="s">
        <v>199</v>
      </c>
      <c r="F777" s="20" t="s">
        <v>430</v>
      </c>
      <c r="G777" s="132">
        <v>0</v>
      </c>
      <c r="H777" s="42" t="s">
        <v>230</v>
      </c>
      <c r="I777" s="133">
        <v>14</v>
      </c>
      <c r="J777" s="43">
        <v>0</v>
      </c>
      <c r="K777" s="48" t="s">
        <v>241</v>
      </c>
      <c r="L777" s="48" t="s">
        <v>241</v>
      </c>
      <c r="M777" s="48" t="s">
        <v>241</v>
      </c>
      <c r="N777" s="48" t="s">
        <v>241</v>
      </c>
      <c r="O777" s="48" t="s">
        <v>241</v>
      </c>
      <c r="Q777" s="13" t="str">
        <f t="shared" si="66"/>
        <v>ND</v>
      </c>
      <c r="R777" s="13" t="str">
        <f t="shared" si="67"/>
        <v>ND</v>
      </c>
      <c r="S777" s="13" t="str">
        <f t="shared" si="68"/>
        <v>ND</v>
      </c>
      <c r="T777" s="13" t="str">
        <f t="shared" si="69"/>
        <v>ND</v>
      </c>
      <c r="U777" s="12" t="str">
        <f t="shared" si="70"/>
        <v>ND</v>
      </c>
    </row>
    <row r="778" spans="1:21" x14ac:dyDescent="0.2">
      <c r="A778" s="43" t="s">
        <v>228</v>
      </c>
      <c r="B778" s="19" t="s">
        <v>139</v>
      </c>
      <c r="C778" s="19" t="s">
        <v>168</v>
      </c>
      <c r="D778" s="43" t="s">
        <v>407</v>
      </c>
      <c r="E778" s="20" t="s">
        <v>199</v>
      </c>
      <c r="F778" s="20" t="s">
        <v>431</v>
      </c>
      <c r="G778" s="132">
        <v>0</v>
      </c>
      <c r="H778" s="42" t="s">
        <v>230</v>
      </c>
      <c r="I778" s="133">
        <v>6</v>
      </c>
      <c r="J778" s="43">
        <v>0</v>
      </c>
      <c r="K778" s="48" t="s">
        <v>241</v>
      </c>
      <c r="L778" s="48" t="s">
        <v>241</v>
      </c>
      <c r="M778" s="48" t="s">
        <v>241</v>
      </c>
      <c r="N778" s="48" t="s">
        <v>241</v>
      </c>
      <c r="O778" s="48" t="s">
        <v>241</v>
      </c>
      <c r="Q778" s="13" t="str">
        <f t="shared" si="66"/>
        <v>ND</v>
      </c>
      <c r="R778" s="13" t="str">
        <f t="shared" si="67"/>
        <v>ND</v>
      </c>
      <c r="S778" s="13" t="str">
        <f t="shared" si="68"/>
        <v>ND</v>
      </c>
      <c r="T778" s="13" t="str">
        <f t="shared" si="69"/>
        <v>ND</v>
      </c>
      <c r="U778" s="12" t="str">
        <f t="shared" si="70"/>
        <v>ND</v>
      </c>
    </row>
    <row r="779" spans="1:21" x14ac:dyDescent="0.2">
      <c r="A779" s="43" t="s">
        <v>228</v>
      </c>
      <c r="B779" s="19" t="s">
        <v>169</v>
      </c>
      <c r="C779" s="19" t="s">
        <v>170</v>
      </c>
      <c r="D779" s="43" t="s">
        <v>408</v>
      </c>
      <c r="E779" s="20" t="s">
        <v>409</v>
      </c>
      <c r="F779" s="20" t="s">
        <v>426</v>
      </c>
      <c r="G779" s="132">
        <v>21</v>
      </c>
      <c r="H779" s="42" t="s">
        <v>230</v>
      </c>
      <c r="I779" s="133">
        <v>21</v>
      </c>
      <c r="J779" s="43">
        <v>100</v>
      </c>
      <c r="K779" s="48">
        <v>1.1000000000000001</v>
      </c>
      <c r="L779" s="48">
        <v>3.6</v>
      </c>
      <c r="M779" s="48">
        <v>3.3452380952380953</v>
      </c>
      <c r="N779" s="48">
        <v>4.8</v>
      </c>
      <c r="O779" s="48">
        <v>0.94576751396746039</v>
      </c>
      <c r="Q779" s="13">
        <f t="shared" si="66"/>
        <v>1.1000000000000001</v>
      </c>
      <c r="R779" s="13">
        <f t="shared" si="67"/>
        <v>3.6</v>
      </c>
      <c r="S779" s="13">
        <f t="shared" si="68"/>
        <v>3.3</v>
      </c>
      <c r="T779" s="13">
        <f t="shared" si="69"/>
        <v>4.8</v>
      </c>
      <c r="U779" s="12">
        <f t="shared" si="70"/>
        <v>0.95</v>
      </c>
    </row>
    <row r="780" spans="1:21" x14ac:dyDescent="0.2">
      <c r="A780" s="43" t="s">
        <v>228</v>
      </c>
      <c r="B780" s="19" t="s">
        <v>169</v>
      </c>
      <c r="C780" s="19" t="s">
        <v>170</v>
      </c>
      <c r="D780" s="43" t="s">
        <v>408</v>
      </c>
      <c r="E780" s="20" t="s">
        <v>409</v>
      </c>
      <c r="F780" s="20" t="s">
        <v>429</v>
      </c>
      <c r="G780" s="132">
        <v>17</v>
      </c>
      <c r="H780" s="42" t="s">
        <v>230</v>
      </c>
      <c r="I780" s="133">
        <v>17</v>
      </c>
      <c r="J780" s="43">
        <v>100</v>
      </c>
      <c r="K780" s="48">
        <v>0.13</v>
      </c>
      <c r="L780" s="48">
        <v>1.917</v>
      </c>
      <c r="M780" s="48">
        <v>2.1890000000000001</v>
      </c>
      <c r="N780" s="48">
        <v>4.2</v>
      </c>
      <c r="O780" s="48">
        <v>1.1796527031291879</v>
      </c>
      <c r="Q780" s="13">
        <f t="shared" si="66"/>
        <v>0.13</v>
      </c>
      <c r="R780" s="13">
        <f t="shared" si="67"/>
        <v>1.9</v>
      </c>
      <c r="S780" s="13">
        <f t="shared" si="68"/>
        <v>2.2000000000000002</v>
      </c>
      <c r="T780" s="13">
        <f t="shared" si="69"/>
        <v>4.2</v>
      </c>
      <c r="U780" s="12">
        <f t="shared" si="70"/>
        <v>1.2</v>
      </c>
    </row>
    <row r="781" spans="1:21" x14ac:dyDescent="0.2">
      <c r="A781" s="43" t="s">
        <v>228</v>
      </c>
      <c r="B781" s="19" t="s">
        <v>169</v>
      </c>
      <c r="C781" s="19" t="s">
        <v>170</v>
      </c>
      <c r="D781" s="43" t="s">
        <v>408</v>
      </c>
      <c r="E781" s="20" t="s">
        <v>409</v>
      </c>
      <c r="F781" s="20" t="s">
        <v>427</v>
      </c>
      <c r="G781" s="132">
        <v>19</v>
      </c>
      <c r="H781" s="42" t="s">
        <v>230</v>
      </c>
      <c r="I781" s="133">
        <v>19</v>
      </c>
      <c r="J781" s="43">
        <v>100</v>
      </c>
      <c r="K781" s="48">
        <v>0.55000000000000004</v>
      </c>
      <c r="L781" s="48">
        <v>3.4</v>
      </c>
      <c r="M781" s="48">
        <v>4.3157894736842106</v>
      </c>
      <c r="N781" s="48">
        <v>14</v>
      </c>
      <c r="O781" s="48">
        <v>3.7780084638889275</v>
      </c>
      <c r="Q781" s="13">
        <f t="shared" si="66"/>
        <v>0.55000000000000004</v>
      </c>
      <c r="R781" s="13">
        <f t="shared" si="67"/>
        <v>3.4</v>
      </c>
      <c r="S781" s="13">
        <f t="shared" si="68"/>
        <v>4.3</v>
      </c>
      <c r="T781" s="13">
        <f t="shared" si="69"/>
        <v>14</v>
      </c>
      <c r="U781" s="12">
        <f t="shared" si="70"/>
        <v>3.8</v>
      </c>
    </row>
    <row r="782" spans="1:21" x14ac:dyDescent="0.2">
      <c r="A782" s="43" t="s">
        <v>228</v>
      </c>
      <c r="B782" s="19" t="s">
        <v>169</v>
      </c>
      <c r="C782" s="19" t="s">
        <v>170</v>
      </c>
      <c r="D782" s="43" t="s">
        <v>408</v>
      </c>
      <c r="E782" s="20" t="s">
        <v>409</v>
      </c>
      <c r="F782" s="20" t="s">
        <v>430</v>
      </c>
      <c r="G782" s="132">
        <v>14</v>
      </c>
      <c r="H782" s="42" t="s">
        <v>230</v>
      </c>
      <c r="I782" s="133">
        <v>14</v>
      </c>
      <c r="J782" s="43">
        <v>100</v>
      </c>
      <c r="K782" s="48">
        <v>0.40200000000000002</v>
      </c>
      <c r="L782" s="48">
        <v>3.1595</v>
      </c>
      <c r="M782" s="48">
        <v>3.2872142857142856</v>
      </c>
      <c r="N782" s="48">
        <v>5.6</v>
      </c>
      <c r="O782" s="48">
        <v>1.5330029945563322</v>
      </c>
      <c r="Q782" s="13">
        <f t="shared" si="66"/>
        <v>0.4</v>
      </c>
      <c r="R782" s="13">
        <f t="shared" si="67"/>
        <v>3.2</v>
      </c>
      <c r="S782" s="13">
        <f t="shared" si="68"/>
        <v>3.3</v>
      </c>
      <c r="T782" s="13">
        <f t="shared" si="69"/>
        <v>5.6</v>
      </c>
      <c r="U782" s="12">
        <f t="shared" si="70"/>
        <v>1.5</v>
      </c>
    </row>
    <row r="783" spans="1:21" x14ac:dyDescent="0.2">
      <c r="A783" s="43" t="s">
        <v>228</v>
      </c>
      <c r="B783" s="19" t="s">
        <v>169</v>
      </c>
      <c r="C783" s="19" t="s">
        <v>170</v>
      </c>
      <c r="D783" s="43" t="s">
        <v>408</v>
      </c>
      <c r="E783" s="20" t="s">
        <v>409</v>
      </c>
      <c r="F783" s="20" t="s">
        <v>431</v>
      </c>
      <c r="G783" s="132">
        <v>6</v>
      </c>
      <c r="H783" s="42" t="s">
        <v>230</v>
      </c>
      <c r="I783" s="133">
        <v>6</v>
      </c>
      <c r="J783" s="43">
        <v>100</v>
      </c>
      <c r="K783" s="48">
        <v>4.2000000000000003E-2</v>
      </c>
      <c r="L783" s="48">
        <v>0.255</v>
      </c>
      <c r="M783" s="48">
        <v>0.57283333333333342</v>
      </c>
      <c r="N783" s="48">
        <v>2.2000000000000002</v>
      </c>
      <c r="O783" s="48">
        <v>0.82817399540595737</v>
      </c>
      <c r="Q783" s="13">
        <f t="shared" si="66"/>
        <v>4.2000000000000003E-2</v>
      </c>
      <c r="R783" s="13">
        <f t="shared" si="67"/>
        <v>0.26</v>
      </c>
      <c r="S783" s="13">
        <f t="shared" si="68"/>
        <v>0.56999999999999995</v>
      </c>
      <c r="T783" s="13">
        <f t="shared" si="69"/>
        <v>2.2000000000000002</v>
      </c>
      <c r="U783" s="12">
        <f t="shared" si="70"/>
        <v>0.83</v>
      </c>
    </row>
    <row r="784" spans="1:21" x14ac:dyDescent="0.2">
      <c r="A784" s="43" t="s">
        <v>228</v>
      </c>
      <c r="B784" s="19" t="s">
        <v>169</v>
      </c>
      <c r="C784" s="19" t="s">
        <v>170</v>
      </c>
      <c r="D784" s="43" t="s">
        <v>408</v>
      </c>
      <c r="E784" s="20" t="s">
        <v>196</v>
      </c>
      <c r="F784" s="20" t="s">
        <v>426</v>
      </c>
      <c r="G784" s="132">
        <v>20</v>
      </c>
      <c r="H784" s="42" t="s">
        <v>230</v>
      </c>
      <c r="I784" s="133">
        <v>20</v>
      </c>
      <c r="J784" s="43">
        <v>100</v>
      </c>
      <c r="K784" s="48">
        <v>11000</v>
      </c>
      <c r="L784" s="48">
        <v>36500</v>
      </c>
      <c r="M784" s="48">
        <v>33850</v>
      </c>
      <c r="N784" s="48">
        <v>48000</v>
      </c>
      <c r="O784" s="48">
        <v>9521.5821330170475</v>
      </c>
      <c r="Q784" s="13">
        <f t="shared" si="66"/>
        <v>11000</v>
      </c>
      <c r="R784" s="13">
        <f t="shared" si="67"/>
        <v>37000</v>
      </c>
      <c r="S784" s="13">
        <f t="shared" si="68"/>
        <v>34000</v>
      </c>
      <c r="T784" s="13">
        <f t="shared" si="69"/>
        <v>48000</v>
      </c>
      <c r="U784" s="12">
        <f t="shared" si="70"/>
        <v>9500</v>
      </c>
    </row>
    <row r="785" spans="1:21" x14ac:dyDescent="0.2">
      <c r="A785" s="43" t="s">
        <v>228</v>
      </c>
      <c r="B785" s="19" t="s">
        <v>169</v>
      </c>
      <c r="C785" s="19" t="s">
        <v>170</v>
      </c>
      <c r="D785" s="43" t="s">
        <v>408</v>
      </c>
      <c r="E785" s="20" t="s">
        <v>196</v>
      </c>
      <c r="F785" s="20" t="s">
        <v>429</v>
      </c>
      <c r="G785" s="132">
        <v>14</v>
      </c>
      <c r="H785" s="42" t="s">
        <v>230</v>
      </c>
      <c r="I785" s="133">
        <v>14</v>
      </c>
      <c r="J785" s="43">
        <v>100</v>
      </c>
      <c r="K785" s="48">
        <v>8000</v>
      </c>
      <c r="L785" s="48">
        <v>23500</v>
      </c>
      <c r="M785" s="48">
        <v>24214.285714285714</v>
      </c>
      <c r="N785" s="48">
        <v>42000</v>
      </c>
      <c r="O785" s="48">
        <v>11212.483231638753</v>
      </c>
      <c r="Q785" s="13">
        <f t="shared" si="66"/>
        <v>8000</v>
      </c>
      <c r="R785" s="13">
        <f t="shared" si="67"/>
        <v>24000</v>
      </c>
      <c r="S785" s="13">
        <f t="shared" si="68"/>
        <v>24000</v>
      </c>
      <c r="T785" s="13">
        <f t="shared" si="69"/>
        <v>42000</v>
      </c>
      <c r="U785" s="12">
        <f t="shared" si="70"/>
        <v>11000</v>
      </c>
    </row>
    <row r="786" spans="1:21" x14ac:dyDescent="0.2">
      <c r="A786" s="43" t="s">
        <v>228</v>
      </c>
      <c r="B786" s="19" t="s">
        <v>169</v>
      </c>
      <c r="C786" s="19" t="s">
        <v>170</v>
      </c>
      <c r="D786" s="43" t="s">
        <v>408</v>
      </c>
      <c r="E786" s="20" t="s">
        <v>196</v>
      </c>
      <c r="F786" s="20" t="s">
        <v>427</v>
      </c>
      <c r="G786" s="132">
        <v>18</v>
      </c>
      <c r="H786" s="42" t="s">
        <v>230</v>
      </c>
      <c r="I786" s="133">
        <v>18</v>
      </c>
      <c r="J786" s="43">
        <v>100</v>
      </c>
      <c r="K786" s="48">
        <v>5500</v>
      </c>
      <c r="L786" s="48">
        <v>34500</v>
      </c>
      <c r="M786" s="48">
        <v>44583.333333333336</v>
      </c>
      <c r="N786" s="48">
        <v>140000</v>
      </c>
      <c r="O786" s="48">
        <v>38346.044354627491</v>
      </c>
      <c r="Q786" s="13">
        <f t="shared" si="66"/>
        <v>5500</v>
      </c>
      <c r="R786" s="13">
        <f t="shared" si="67"/>
        <v>35000</v>
      </c>
      <c r="S786" s="13">
        <f t="shared" si="68"/>
        <v>45000</v>
      </c>
      <c r="T786" s="13">
        <f t="shared" si="69"/>
        <v>140000</v>
      </c>
      <c r="U786" s="12">
        <f t="shared" si="70"/>
        <v>38000</v>
      </c>
    </row>
    <row r="787" spans="1:21" x14ac:dyDescent="0.2">
      <c r="A787" s="43" t="s">
        <v>228</v>
      </c>
      <c r="B787" s="19" t="s">
        <v>169</v>
      </c>
      <c r="C787" s="19" t="s">
        <v>170</v>
      </c>
      <c r="D787" s="43" t="s">
        <v>408</v>
      </c>
      <c r="E787" s="20" t="s">
        <v>196</v>
      </c>
      <c r="F787" s="20" t="s">
        <v>430</v>
      </c>
      <c r="G787" s="132">
        <v>12</v>
      </c>
      <c r="H787" s="42" t="s">
        <v>230</v>
      </c>
      <c r="I787" s="133">
        <v>12</v>
      </c>
      <c r="J787" s="43">
        <v>100</v>
      </c>
      <c r="K787" s="48">
        <v>15000</v>
      </c>
      <c r="L787" s="48">
        <v>37500</v>
      </c>
      <c r="M787" s="48">
        <v>35583.333333333336</v>
      </c>
      <c r="N787" s="48">
        <v>56000</v>
      </c>
      <c r="O787" s="48">
        <v>13885.625879325931</v>
      </c>
      <c r="Q787" s="13">
        <f t="shared" si="66"/>
        <v>15000</v>
      </c>
      <c r="R787" s="13">
        <f t="shared" si="67"/>
        <v>38000</v>
      </c>
      <c r="S787" s="13">
        <f t="shared" si="68"/>
        <v>36000</v>
      </c>
      <c r="T787" s="13">
        <f t="shared" si="69"/>
        <v>56000</v>
      </c>
      <c r="U787" s="12">
        <f t="shared" si="70"/>
        <v>14000</v>
      </c>
    </row>
    <row r="788" spans="1:21" x14ac:dyDescent="0.2">
      <c r="A788" s="43" t="s">
        <v>228</v>
      </c>
      <c r="B788" s="19" t="s">
        <v>169</v>
      </c>
      <c r="C788" s="19" t="s">
        <v>170</v>
      </c>
      <c r="D788" s="43" t="s">
        <v>408</v>
      </c>
      <c r="E788" s="20" t="s">
        <v>196</v>
      </c>
      <c r="F788" s="20" t="s">
        <v>431</v>
      </c>
      <c r="G788" s="132">
        <v>6</v>
      </c>
      <c r="H788" s="42" t="s">
        <v>230</v>
      </c>
      <c r="I788" s="133">
        <v>6</v>
      </c>
      <c r="J788" s="43">
        <v>100</v>
      </c>
      <c r="K788" s="48">
        <v>420</v>
      </c>
      <c r="L788" s="48">
        <v>2550</v>
      </c>
      <c r="M788" s="48">
        <v>5728.333333333333</v>
      </c>
      <c r="N788" s="48">
        <v>22000</v>
      </c>
      <c r="O788" s="48">
        <v>8281.7399540595743</v>
      </c>
      <c r="Q788" s="13">
        <f t="shared" si="66"/>
        <v>420</v>
      </c>
      <c r="R788" s="13">
        <f t="shared" si="67"/>
        <v>2600</v>
      </c>
      <c r="S788" s="13">
        <f t="shared" si="68"/>
        <v>5700</v>
      </c>
      <c r="T788" s="13">
        <f t="shared" si="69"/>
        <v>22000</v>
      </c>
      <c r="U788" s="12">
        <f t="shared" si="70"/>
        <v>8300</v>
      </c>
    </row>
    <row r="789" spans="1:21" x14ac:dyDescent="0.2">
      <c r="A789" s="43" t="s">
        <v>228</v>
      </c>
      <c r="B789" s="19" t="s">
        <v>169</v>
      </c>
      <c r="C789" s="19" t="s">
        <v>171</v>
      </c>
      <c r="D789" s="43" t="s">
        <v>410</v>
      </c>
      <c r="E789" s="20" t="s">
        <v>409</v>
      </c>
      <c r="F789" s="20" t="s">
        <v>426</v>
      </c>
      <c r="G789" s="132">
        <v>20</v>
      </c>
      <c r="H789" s="42" t="s">
        <v>230</v>
      </c>
      <c r="I789" s="133">
        <v>20</v>
      </c>
      <c r="J789" s="43">
        <v>100</v>
      </c>
      <c r="K789" s="48">
        <v>3.1</v>
      </c>
      <c r="L789" s="48">
        <v>19.799999999999997</v>
      </c>
      <c r="M789" s="48">
        <v>19.706499999999998</v>
      </c>
      <c r="N789" s="48">
        <v>42.5</v>
      </c>
      <c r="O789" s="48">
        <v>11.295499930689678</v>
      </c>
      <c r="Q789" s="13">
        <f t="shared" si="66"/>
        <v>3.1</v>
      </c>
      <c r="R789" s="13">
        <f t="shared" si="67"/>
        <v>20</v>
      </c>
      <c r="S789" s="13">
        <f t="shared" si="68"/>
        <v>20</v>
      </c>
      <c r="T789" s="13">
        <f t="shared" si="69"/>
        <v>43</v>
      </c>
      <c r="U789" s="12">
        <f t="shared" si="70"/>
        <v>11</v>
      </c>
    </row>
    <row r="790" spans="1:21" x14ac:dyDescent="0.2">
      <c r="A790" s="43" t="s">
        <v>228</v>
      </c>
      <c r="B790" s="19" t="s">
        <v>169</v>
      </c>
      <c r="C790" s="19" t="s">
        <v>171</v>
      </c>
      <c r="D790" s="43" t="s">
        <v>410</v>
      </c>
      <c r="E790" s="20" t="s">
        <v>409</v>
      </c>
      <c r="F790" s="20" t="s">
        <v>429</v>
      </c>
      <c r="G790" s="132">
        <v>14</v>
      </c>
      <c r="H790" s="42" t="s">
        <v>230</v>
      </c>
      <c r="I790" s="133">
        <v>14</v>
      </c>
      <c r="J790" s="43">
        <v>100</v>
      </c>
      <c r="K790" s="48">
        <v>0</v>
      </c>
      <c r="L790" s="48">
        <v>8.7899999999999991</v>
      </c>
      <c r="M790" s="48">
        <v>9.6771428571428562</v>
      </c>
      <c r="N790" s="48">
        <v>24.9</v>
      </c>
      <c r="O790" s="48">
        <v>7.6022622428321434</v>
      </c>
      <c r="Q790" s="13">
        <f t="shared" si="66"/>
        <v>0</v>
      </c>
      <c r="R790" s="13">
        <f t="shared" si="67"/>
        <v>8.8000000000000007</v>
      </c>
      <c r="S790" s="13">
        <f t="shared" si="68"/>
        <v>9.6999999999999993</v>
      </c>
      <c r="T790" s="13">
        <f t="shared" si="69"/>
        <v>25</v>
      </c>
      <c r="U790" s="12">
        <f t="shared" si="70"/>
        <v>7.6</v>
      </c>
    </row>
    <row r="791" spans="1:21" x14ac:dyDescent="0.2">
      <c r="A791" s="43" t="s">
        <v>228</v>
      </c>
      <c r="B791" s="19" t="s">
        <v>169</v>
      </c>
      <c r="C791" s="19" t="s">
        <v>171</v>
      </c>
      <c r="D791" s="43" t="s">
        <v>410</v>
      </c>
      <c r="E791" s="20" t="s">
        <v>409</v>
      </c>
      <c r="F791" s="20" t="s">
        <v>427</v>
      </c>
      <c r="G791" s="132">
        <v>18</v>
      </c>
      <c r="H791" s="42" t="s">
        <v>230</v>
      </c>
      <c r="I791" s="133">
        <v>18</v>
      </c>
      <c r="J791" s="43">
        <v>100</v>
      </c>
      <c r="K791" s="48">
        <v>1.4</v>
      </c>
      <c r="L791" s="48">
        <v>20.450000000000003</v>
      </c>
      <c r="M791" s="48">
        <v>18.133333333333333</v>
      </c>
      <c r="N791" s="48">
        <v>33.200000000000003</v>
      </c>
      <c r="O791" s="48">
        <v>9.0518116483744322</v>
      </c>
      <c r="Q791" s="13">
        <f t="shared" si="66"/>
        <v>1.4</v>
      </c>
      <c r="R791" s="13">
        <f t="shared" si="67"/>
        <v>20</v>
      </c>
      <c r="S791" s="13">
        <f t="shared" si="68"/>
        <v>18</v>
      </c>
      <c r="T791" s="13">
        <f t="shared" si="69"/>
        <v>33</v>
      </c>
      <c r="U791" s="12">
        <f t="shared" si="70"/>
        <v>9.1</v>
      </c>
    </row>
    <row r="792" spans="1:21" x14ac:dyDescent="0.2">
      <c r="A792" s="43" t="s">
        <v>228</v>
      </c>
      <c r="B792" s="19" t="s">
        <v>169</v>
      </c>
      <c r="C792" s="19" t="s">
        <v>171</v>
      </c>
      <c r="D792" s="43" t="s">
        <v>410</v>
      </c>
      <c r="E792" s="20" t="s">
        <v>409</v>
      </c>
      <c r="F792" s="20" t="s">
        <v>430</v>
      </c>
      <c r="G792" s="132">
        <v>12</v>
      </c>
      <c r="H792" s="42" t="s">
        <v>230</v>
      </c>
      <c r="I792" s="133">
        <v>12</v>
      </c>
      <c r="J792" s="43">
        <v>100</v>
      </c>
      <c r="K792" s="48">
        <v>0.9</v>
      </c>
      <c r="L792" s="48">
        <v>19.100000000000001</v>
      </c>
      <c r="M792" s="48">
        <v>19.2</v>
      </c>
      <c r="N792" s="48">
        <v>36.6</v>
      </c>
      <c r="O792" s="48">
        <v>11.102088255655493</v>
      </c>
      <c r="Q792" s="13">
        <f t="shared" si="66"/>
        <v>0.9</v>
      </c>
      <c r="R792" s="13">
        <f t="shared" si="67"/>
        <v>19</v>
      </c>
      <c r="S792" s="13">
        <f t="shared" si="68"/>
        <v>19</v>
      </c>
      <c r="T792" s="13">
        <f t="shared" si="69"/>
        <v>37</v>
      </c>
      <c r="U792" s="12">
        <f t="shared" si="70"/>
        <v>11</v>
      </c>
    </row>
    <row r="793" spans="1:21" x14ac:dyDescent="0.2">
      <c r="A793" s="43" t="s">
        <v>228</v>
      </c>
      <c r="B793" s="19" t="s">
        <v>169</v>
      </c>
      <c r="C793" s="19" t="s">
        <v>171</v>
      </c>
      <c r="D793" s="43" t="s">
        <v>410</v>
      </c>
      <c r="E793" s="20" t="s">
        <v>409</v>
      </c>
      <c r="F793" s="20" t="s">
        <v>431</v>
      </c>
      <c r="G793" s="132">
        <v>6</v>
      </c>
      <c r="H793" s="42" t="s">
        <v>230</v>
      </c>
      <c r="I793" s="133">
        <v>6</v>
      </c>
      <c r="J793" s="43">
        <v>100</v>
      </c>
      <c r="K793" s="48">
        <v>0.1</v>
      </c>
      <c r="L793" s="48">
        <v>1.2</v>
      </c>
      <c r="M793" s="48">
        <v>3.9333333333333331</v>
      </c>
      <c r="N793" s="48">
        <v>13.2</v>
      </c>
      <c r="O793" s="48">
        <v>5.3290399385505323</v>
      </c>
      <c r="Q793" s="13">
        <f t="shared" si="66"/>
        <v>0.1</v>
      </c>
      <c r="R793" s="13">
        <f t="shared" si="67"/>
        <v>1.2</v>
      </c>
      <c r="S793" s="13">
        <f t="shared" si="68"/>
        <v>3.9</v>
      </c>
      <c r="T793" s="13">
        <f t="shared" si="69"/>
        <v>13</v>
      </c>
      <c r="U793" s="12">
        <f t="shared" si="70"/>
        <v>5.3</v>
      </c>
    </row>
    <row r="794" spans="1:21" x14ac:dyDescent="0.2">
      <c r="A794" s="43" t="s">
        <v>228</v>
      </c>
      <c r="B794" s="19" t="s">
        <v>169</v>
      </c>
      <c r="C794" s="19" t="s">
        <v>172</v>
      </c>
      <c r="D794" s="43" t="s">
        <v>411</v>
      </c>
      <c r="E794" s="20" t="s">
        <v>409</v>
      </c>
      <c r="F794" s="20" t="s">
        <v>426</v>
      </c>
      <c r="G794" s="132">
        <v>20</v>
      </c>
      <c r="H794" s="42" t="s">
        <v>230</v>
      </c>
      <c r="I794" s="133">
        <v>20</v>
      </c>
      <c r="J794" s="43">
        <v>100</v>
      </c>
      <c r="K794" s="48">
        <v>0</v>
      </c>
      <c r="L794" s="48">
        <v>0.745</v>
      </c>
      <c r="M794" s="48">
        <v>2.028</v>
      </c>
      <c r="N794" s="48">
        <v>12.8</v>
      </c>
      <c r="O794" s="48">
        <v>3.0740794086240379</v>
      </c>
      <c r="Q794" s="13">
        <f t="shared" si="66"/>
        <v>0</v>
      </c>
      <c r="R794" s="13">
        <f t="shared" si="67"/>
        <v>0.75</v>
      </c>
      <c r="S794" s="13">
        <f t="shared" si="68"/>
        <v>2</v>
      </c>
      <c r="T794" s="13">
        <f t="shared" si="69"/>
        <v>13</v>
      </c>
      <c r="U794" s="12">
        <f t="shared" si="70"/>
        <v>3.1</v>
      </c>
    </row>
    <row r="795" spans="1:21" x14ac:dyDescent="0.2">
      <c r="A795" s="43" t="s">
        <v>228</v>
      </c>
      <c r="B795" s="19" t="s">
        <v>169</v>
      </c>
      <c r="C795" s="19" t="s">
        <v>172</v>
      </c>
      <c r="D795" s="43" t="s">
        <v>411</v>
      </c>
      <c r="E795" s="20" t="s">
        <v>409</v>
      </c>
      <c r="F795" s="20" t="s">
        <v>429</v>
      </c>
      <c r="G795" s="132">
        <v>14</v>
      </c>
      <c r="H795" s="42" t="s">
        <v>230</v>
      </c>
      <c r="I795" s="133">
        <v>14</v>
      </c>
      <c r="J795" s="43">
        <v>100</v>
      </c>
      <c r="K795" s="48">
        <v>0.2</v>
      </c>
      <c r="L795" s="48">
        <v>1.415</v>
      </c>
      <c r="M795" s="48">
        <v>7.0628571428571432</v>
      </c>
      <c r="N795" s="48">
        <v>51</v>
      </c>
      <c r="O795" s="48">
        <v>13.396009984935198</v>
      </c>
      <c r="Q795" s="13">
        <f t="shared" si="66"/>
        <v>0.2</v>
      </c>
      <c r="R795" s="13">
        <f t="shared" si="67"/>
        <v>1.4</v>
      </c>
      <c r="S795" s="13">
        <f t="shared" si="68"/>
        <v>7.1</v>
      </c>
      <c r="T795" s="13">
        <f t="shared" si="69"/>
        <v>51</v>
      </c>
      <c r="U795" s="12">
        <f t="shared" si="70"/>
        <v>13</v>
      </c>
    </row>
    <row r="796" spans="1:21" x14ac:dyDescent="0.2">
      <c r="A796" s="43" t="s">
        <v>228</v>
      </c>
      <c r="B796" s="19" t="s">
        <v>169</v>
      </c>
      <c r="C796" s="19" t="s">
        <v>172</v>
      </c>
      <c r="D796" s="43" t="s">
        <v>411</v>
      </c>
      <c r="E796" s="20" t="s">
        <v>409</v>
      </c>
      <c r="F796" s="20" t="s">
        <v>427</v>
      </c>
      <c r="G796" s="132">
        <v>18</v>
      </c>
      <c r="H796" s="42" t="s">
        <v>230</v>
      </c>
      <c r="I796" s="133">
        <v>18</v>
      </c>
      <c r="J796" s="43">
        <v>100</v>
      </c>
      <c r="K796" s="48">
        <v>0</v>
      </c>
      <c r="L796" s="48">
        <v>1.9</v>
      </c>
      <c r="M796" s="48">
        <v>2.7272222222222222</v>
      </c>
      <c r="N796" s="48">
        <v>7.5</v>
      </c>
      <c r="O796" s="48">
        <v>2.5427146344838425</v>
      </c>
      <c r="Q796" s="13">
        <f t="shared" si="66"/>
        <v>0</v>
      </c>
      <c r="R796" s="13">
        <f t="shared" si="67"/>
        <v>1.9</v>
      </c>
      <c r="S796" s="13">
        <f t="shared" si="68"/>
        <v>2.7</v>
      </c>
      <c r="T796" s="13">
        <f t="shared" si="69"/>
        <v>7.5</v>
      </c>
      <c r="U796" s="12">
        <f t="shared" si="70"/>
        <v>2.5</v>
      </c>
    </row>
    <row r="797" spans="1:21" x14ac:dyDescent="0.2">
      <c r="A797" s="43" t="s">
        <v>228</v>
      </c>
      <c r="B797" s="19" t="s">
        <v>169</v>
      </c>
      <c r="C797" s="19" t="s">
        <v>172</v>
      </c>
      <c r="D797" s="43" t="s">
        <v>411</v>
      </c>
      <c r="E797" s="20" t="s">
        <v>409</v>
      </c>
      <c r="F797" s="20" t="s">
        <v>430</v>
      </c>
      <c r="G797" s="132">
        <v>12</v>
      </c>
      <c r="H797" s="42" t="s">
        <v>230</v>
      </c>
      <c r="I797" s="133">
        <v>12</v>
      </c>
      <c r="J797" s="43">
        <v>100</v>
      </c>
      <c r="K797" s="48">
        <v>0</v>
      </c>
      <c r="L797" s="48">
        <v>0.55000000000000004</v>
      </c>
      <c r="M797" s="48">
        <v>1.1408333333333334</v>
      </c>
      <c r="N797" s="48">
        <v>7.9</v>
      </c>
      <c r="O797" s="48">
        <v>2.1773480881498246</v>
      </c>
      <c r="Q797" s="13">
        <f t="shared" si="66"/>
        <v>0</v>
      </c>
      <c r="R797" s="13">
        <f t="shared" si="67"/>
        <v>0.55000000000000004</v>
      </c>
      <c r="S797" s="13">
        <f t="shared" si="68"/>
        <v>1.1000000000000001</v>
      </c>
      <c r="T797" s="13">
        <f t="shared" si="69"/>
        <v>7.9</v>
      </c>
      <c r="U797" s="12">
        <f t="shared" si="70"/>
        <v>2.2000000000000002</v>
      </c>
    </row>
    <row r="798" spans="1:21" x14ac:dyDescent="0.2">
      <c r="A798" s="43" t="s">
        <v>228</v>
      </c>
      <c r="B798" s="19" t="s">
        <v>169</v>
      </c>
      <c r="C798" s="19" t="s">
        <v>172</v>
      </c>
      <c r="D798" s="43" t="s">
        <v>411</v>
      </c>
      <c r="E798" s="20" t="s">
        <v>409</v>
      </c>
      <c r="F798" s="20" t="s">
        <v>431</v>
      </c>
      <c r="G798" s="132">
        <v>6</v>
      </c>
      <c r="H798" s="42" t="s">
        <v>230</v>
      </c>
      <c r="I798" s="133">
        <v>6</v>
      </c>
      <c r="J798" s="43">
        <v>100</v>
      </c>
      <c r="K798" s="48">
        <v>0.4</v>
      </c>
      <c r="L798" s="48">
        <v>2.2999999999999998</v>
      </c>
      <c r="M798" s="48">
        <v>10.15</v>
      </c>
      <c r="N798" s="48">
        <v>48.7</v>
      </c>
      <c r="O798" s="48">
        <v>19.050223095806519</v>
      </c>
      <c r="Q798" s="13">
        <f t="shared" si="66"/>
        <v>0.4</v>
      </c>
      <c r="R798" s="13">
        <f t="shared" si="67"/>
        <v>2.2999999999999998</v>
      </c>
      <c r="S798" s="13">
        <f t="shared" si="68"/>
        <v>10</v>
      </c>
      <c r="T798" s="13">
        <f t="shared" si="69"/>
        <v>49</v>
      </c>
      <c r="U798" s="12">
        <f t="shared" si="70"/>
        <v>19</v>
      </c>
    </row>
    <row r="799" spans="1:21" x14ac:dyDescent="0.2">
      <c r="A799" s="43" t="s">
        <v>228</v>
      </c>
      <c r="B799" s="19" t="s">
        <v>169</v>
      </c>
      <c r="C799" s="19" t="s">
        <v>173</v>
      </c>
      <c r="D799" s="43" t="s">
        <v>412</v>
      </c>
      <c r="E799" s="20" t="s">
        <v>409</v>
      </c>
      <c r="F799" s="20" t="s">
        <v>426</v>
      </c>
      <c r="G799" s="132">
        <v>20</v>
      </c>
      <c r="H799" s="42" t="s">
        <v>230</v>
      </c>
      <c r="I799" s="133">
        <v>20</v>
      </c>
      <c r="J799" s="43">
        <v>100</v>
      </c>
      <c r="K799" s="48">
        <v>1.1000000000000001</v>
      </c>
      <c r="L799" s="48">
        <v>5.6999999999999993</v>
      </c>
      <c r="M799" s="48">
        <v>9.3934999999999995</v>
      </c>
      <c r="N799" s="48">
        <v>24</v>
      </c>
      <c r="O799" s="48">
        <v>8.4877560576831392</v>
      </c>
      <c r="Q799" s="13">
        <f t="shared" si="66"/>
        <v>1.1000000000000001</v>
      </c>
      <c r="R799" s="13">
        <f t="shared" si="67"/>
        <v>5.7</v>
      </c>
      <c r="S799" s="13">
        <f t="shared" si="68"/>
        <v>9.4</v>
      </c>
      <c r="T799" s="13">
        <f t="shared" si="69"/>
        <v>24</v>
      </c>
      <c r="U799" s="12">
        <f t="shared" si="70"/>
        <v>8.5</v>
      </c>
    </row>
    <row r="800" spans="1:21" x14ac:dyDescent="0.2">
      <c r="A800" s="43" t="s">
        <v>228</v>
      </c>
      <c r="B800" s="19" t="s">
        <v>169</v>
      </c>
      <c r="C800" s="19" t="s">
        <v>173</v>
      </c>
      <c r="D800" s="43" t="s">
        <v>412</v>
      </c>
      <c r="E800" s="20" t="s">
        <v>409</v>
      </c>
      <c r="F800" s="20" t="s">
        <v>429</v>
      </c>
      <c r="G800" s="132">
        <v>14</v>
      </c>
      <c r="H800" s="42" t="s">
        <v>230</v>
      </c>
      <c r="I800" s="133">
        <v>14</v>
      </c>
      <c r="J800" s="43">
        <v>100</v>
      </c>
      <c r="K800" s="48">
        <v>2</v>
      </c>
      <c r="L800" s="48">
        <v>5.7750000000000004</v>
      </c>
      <c r="M800" s="48">
        <v>7.0821428571428573</v>
      </c>
      <c r="N800" s="48">
        <v>17.399999999999999</v>
      </c>
      <c r="O800" s="48">
        <v>4.9855023334147095</v>
      </c>
      <c r="Q800" s="13">
        <f t="shared" si="66"/>
        <v>2</v>
      </c>
      <c r="R800" s="13">
        <f t="shared" si="67"/>
        <v>5.8</v>
      </c>
      <c r="S800" s="13">
        <f t="shared" si="68"/>
        <v>7.1</v>
      </c>
      <c r="T800" s="13">
        <f t="shared" si="69"/>
        <v>17</v>
      </c>
      <c r="U800" s="12">
        <f t="shared" si="70"/>
        <v>5</v>
      </c>
    </row>
    <row r="801" spans="1:21" x14ac:dyDescent="0.2">
      <c r="A801" s="43" t="s">
        <v>228</v>
      </c>
      <c r="B801" s="19" t="s">
        <v>169</v>
      </c>
      <c r="C801" s="19" t="s">
        <v>173</v>
      </c>
      <c r="D801" s="43" t="s">
        <v>412</v>
      </c>
      <c r="E801" s="20" t="s">
        <v>409</v>
      </c>
      <c r="F801" s="20" t="s">
        <v>427</v>
      </c>
      <c r="G801" s="132">
        <v>18</v>
      </c>
      <c r="H801" s="42" t="s">
        <v>230</v>
      </c>
      <c r="I801" s="133">
        <v>18</v>
      </c>
      <c r="J801" s="43">
        <v>100</v>
      </c>
      <c r="K801" s="48">
        <v>0.4</v>
      </c>
      <c r="L801" s="48">
        <v>4.75</v>
      </c>
      <c r="M801" s="48">
        <v>14.24388888888889</v>
      </c>
      <c r="N801" s="48">
        <v>69.7</v>
      </c>
      <c r="O801" s="48">
        <v>20.15936861140392</v>
      </c>
      <c r="Q801" s="13">
        <f t="shared" si="66"/>
        <v>0.4</v>
      </c>
      <c r="R801" s="13">
        <f t="shared" si="67"/>
        <v>4.8</v>
      </c>
      <c r="S801" s="13">
        <f t="shared" si="68"/>
        <v>14</v>
      </c>
      <c r="T801" s="13">
        <f t="shared" si="69"/>
        <v>70</v>
      </c>
      <c r="U801" s="12">
        <f t="shared" si="70"/>
        <v>20</v>
      </c>
    </row>
    <row r="802" spans="1:21" x14ac:dyDescent="0.2">
      <c r="A802" s="43" t="s">
        <v>228</v>
      </c>
      <c r="B802" s="19" t="s">
        <v>169</v>
      </c>
      <c r="C802" s="19" t="s">
        <v>173</v>
      </c>
      <c r="D802" s="43" t="s">
        <v>412</v>
      </c>
      <c r="E802" s="20" t="s">
        <v>409</v>
      </c>
      <c r="F802" s="20" t="s">
        <v>430</v>
      </c>
      <c r="G802" s="132">
        <v>12</v>
      </c>
      <c r="H802" s="42" t="s">
        <v>230</v>
      </c>
      <c r="I802" s="133">
        <v>12</v>
      </c>
      <c r="J802" s="43">
        <v>100</v>
      </c>
      <c r="K802" s="48">
        <v>0</v>
      </c>
      <c r="L802" s="48">
        <v>1.56</v>
      </c>
      <c r="M802" s="48">
        <v>5.4883333333333333</v>
      </c>
      <c r="N802" s="48">
        <v>42.3</v>
      </c>
      <c r="O802" s="48">
        <v>11.727777308853566</v>
      </c>
      <c r="Q802" s="13">
        <f t="shared" si="66"/>
        <v>0</v>
      </c>
      <c r="R802" s="13">
        <f t="shared" si="67"/>
        <v>1.6</v>
      </c>
      <c r="S802" s="13">
        <f t="shared" si="68"/>
        <v>5.5</v>
      </c>
      <c r="T802" s="13">
        <f t="shared" si="69"/>
        <v>42</v>
      </c>
      <c r="U802" s="12">
        <f t="shared" si="70"/>
        <v>12</v>
      </c>
    </row>
    <row r="803" spans="1:21" x14ac:dyDescent="0.2">
      <c r="A803" s="43" t="s">
        <v>228</v>
      </c>
      <c r="B803" s="19" t="s">
        <v>169</v>
      </c>
      <c r="C803" s="19" t="s">
        <v>173</v>
      </c>
      <c r="D803" s="43" t="s">
        <v>412</v>
      </c>
      <c r="E803" s="20" t="s">
        <v>409</v>
      </c>
      <c r="F803" s="20" t="s">
        <v>431</v>
      </c>
      <c r="G803" s="132">
        <v>6</v>
      </c>
      <c r="H803" s="42" t="s">
        <v>230</v>
      </c>
      <c r="I803" s="133">
        <v>6</v>
      </c>
      <c r="J803" s="43">
        <v>100</v>
      </c>
      <c r="K803" s="48">
        <v>2.7</v>
      </c>
      <c r="L803" s="48">
        <v>23.3</v>
      </c>
      <c r="M803" s="48">
        <v>25.616666666666667</v>
      </c>
      <c r="N803" s="48">
        <v>59.9</v>
      </c>
      <c r="O803" s="48">
        <v>24.493053436978141</v>
      </c>
      <c r="Q803" s="13">
        <f t="shared" si="66"/>
        <v>2.7</v>
      </c>
      <c r="R803" s="13">
        <f t="shared" si="67"/>
        <v>23</v>
      </c>
      <c r="S803" s="13">
        <f t="shared" si="68"/>
        <v>26</v>
      </c>
      <c r="T803" s="13">
        <f t="shared" si="69"/>
        <v>60</v>
      </c>
      <c r="U803" s="12">
        <f t="shared" si="70"/>
        <v>24</v>
      </c>
    </row>
    <row r="804" spans="1:21" x14ac:dyDescent="0.2">
      <c r="A804" s="43" t="s">
        <v>228</v>
      </c>
      <c r="B804" s="19" t="s">
        <v>169</v>
      </c>
      <c r="C804" s="19" t="s">
        <v>174</v>
      </c>
      <c r="D804" s="43" t="s">
        <v>413</v>
      </c>
      <c r="E804" s="20" t="s">
        <v>409</v>
      </c>
      <c r="F804" s="20" t="s">
        <v>426</v>
      </c>
      <c r="G804" s="132">
        <v>20</v>
      </c>
      <c r="H804" s="42" t="s">
        <v>230</v>
      </c>
      <c r="I804" s="133">
        <v>20</v>
      </c>
      <c r="J804" s="43">
        <v>100</v>
      </c>
      <c r="K804" s="48">
        <v>0</v>
      </c>
      <c r="L804" s="48">
        <v>0</v>
      </c>
      <c r="M804" s="48">
        <v>0.21299999999999999</v>
      </c>
      <c r="N804" s="48">
        <v>1.8</v>
      </c>
      <c r="O804" s="48">
        <v>0.48667615948444232</v>
      </c>
      <c r="Q804" s="13">
        <f t="shared" si="66"/>
        <v>0</v>
      </c>
      <c r="R804" s="13">
        <f t="shared" si="67"/>
        <v>0</v>
      </c>
      <c r="S804" s="13">
        <f t="shared" si="68"/>
        <v>0.21</v>
      </c>
      <c r="T804" s="13">
        <f t="shared" si="69"/>
        <v>1.8</v>
      </c>
      <c r="U804" s="12">
        <f t="shared" si="70"/>
        <v>0.49</v>
      </c>
    </row>
    <row r="805" spans="1:21" x14ac:dyDescent="0.2">
      <c r="A805" s="43" t="s">
        <v>228</v>
      </c>
      <c r="B805" s="19" t="s">
        <v>169</v>
      </c>
      <c r="C805" s="19" t="s">
        <v>174</v>
      </c>
      <c r="D805" s="43" t="s">
        <v>413</v>
      </c>
      <c r="E805" s="20" t="s">
        <v>409</v>
      </c>
      <c r="F805" s="20" t="s">
        <v>429</v>
      </c>
      <c r="G805" s="132">
        <v>14</v>
      </c>
      <c r="H805" s="42" t="s">
        <v>230</v>
      </c>
      <c r="I805" s="133">
        <v>14</v>
      </c>
      <c r="J805" s="43">
        <v>100</v>
      </c>
      <c r="K805" s="48">
        <v>0</v>
      </c>
      <c r="L805" s="48">
        <v>0</v>
      </c>
      <c r="M805" s="48">
        <v>4.3571428571428568</v>
      </c>
      <c r="N805" s="48">
        <v>22.2</v>
      </c>
      <c r="O805" s="48">
        <v>7.3795678720384421</v>
      </c>
      <c r="Q805" s="13">
        <f t="shared" si="66"/>
        <v>0</v>
      </c>
      <c r="R805" s="13">
        <f t="shared" si="67"/>
        <v>0</v>
      </c>
      <c r="S805" s="13">
        <f t="shared" si="68"/>
        <v>4.4000000000000004</v>
      </c>
      <c r="T805" s="13">
        <f t="shared" si="69"/>
        <v>22</v>
      </c>
      <c r="U805" s="12">
        <f t="shared" si="70"/>
        <v>7.4</v>
      </c>
    </row>
    <row r="806" spans="1:21" x14ac:dyDescent="0.2">
      <c r="A806" s="43" t="s">
        <v>228</v>
      </c>
      <c r="B806" s="19" t="s">
        <v>169</v>
      </c>
      <c r="C806" s="19" t="s">
        <v>174</v>
      </c>
      <c r="D806" s="43" t="s">
        <v>413</v>
      </c>
      <c r="E806" s="20" t="s">
        <v>409</v>
      </c>
      <c r="F806" s="20" t="s">
        <v>427</v>
      </c>
      <c r="G806" s="132">
        <v>16</v>
      </c>
      <c r="H806" s="42" t="s">
        <v>230</v>
      </c>
      <c r="I806" s="133">
        <v>16</v>
      </c>
      <c r="J806" s="43">
        <v>100</v>
      </c>
      <c r="K806" s="48">
        <v>0</v>
      </c>
      <c r="L806" s="48">
        <v>0.15000000000000002</v>
      </c>
      <c r="M806" s="48">
        <v>0.58125000000000004</v>
      </c>
      <c r="N806" s="48">
        <v>3.94</v>
      </c>
      <c r="O806" s="48">
        <v>1.0265662829712132</v>
      </c>
      <c r="Q806" s="13">
        <f t="shared" si="66"/>
        <v>0</v>
      </c>
      <c r="R806" s="13">
        <f t="shared" si="67"/>
        <v>0.15</v>
      </c>
      <c r="S806" s="13">
        <f t="shared" si="68"/>
        <v>0.57999999999999996</v>
      </c>
      <c r="T806" s="13">
        <f t="shared" si="69"/>
        <v>3.9</v>
      </c>
      <c r="U806" s="12">
        <f t="shared" si="70"/>
        <v>1</v>
      </c>
    </row>
    <row r="807" spans="1:21" x14ac:dyDescent="0.2">
      <c r="A807" s="43" t="s">
        <v>228</v>
      </c>
      <c r="B807" s="19" t="s">
        <v>169</v>
      </c>
      <c r="C807" s="19" t="s">
        <v>174</v>
      </c>
      <c r="D807" s="43" t="s">
        <v>413</v>
      </c>
      <c r="E807" s="20" t="s">
        <v>409</v>
      </c>
      <c r="F807" s="20" t="s">
        <v>430</v>
      </c>
      <c r="G807" s="132">
        <v>12</v>
      </c>
      <c r="H807" s="42" t="s">
        <v>230</v>
      </c>
      <c r="I807" s="133">
        <v>12</v>
      </c>
      <c r="J807" s="43">
        <v>100</v>
      </c>
      <c r="K807" s="48">
        <v>0</v>
      </c>
      <c r="L807" s="48">
        <v>0</v>
      </c>
      <c r="M807" s="48">
        <v>0.35833333333333334</v>
      </c>
      <c r="N807" s="48">
        <v>4</v>
      </c>
      <c r="O807" s="48">
        <v>1.1476920186604809</v>
      </c>
      <c r="Q807" s="13">
        <f t="shared" si="66"/>
        <v>0</v>
      </c>
      <c r="R807" s="13">
        <f t="shared" si="67"/>
        <v>0</v>
      </c>
      <c r="S807" s="13">
        <f t="shared" si="68"/>
        <v>0.36</v>
      </c>
      <c r="T807" s="13">
        <f t="shared" si="69"/>
        <v>4</v>
      </c>
      <c r="U807" s="12">
        <f t="shared" si="70"/>
        <v>1.1000000000000001</v>
      </c>
    </row>
    <row r="808" spans="1:21" x14ac:dyDescent="0.2">
      <c r="A808" s="43" t="s">
        <v>228</v>
      </c>
      <c r="B808" s="19" t="s">
        <v>169</v>
      </c>
      <c r="C808" s="19" t="s">
        <v>174</v>
      </c>
      <c r="D808" s="43" t="s">
        <v>413</v>
      </c>
      <c r="E808" s="20" t="s">
        <v>409</v>
      </c>
      <c r="F808" s="20" t="s">
        <v>431</v>
      </c>
      <c r="G808" s="132">
        <v>6</v>
      </c>
      <c r="H808" s="42" t="s">
        <v>230</v>
      </c>
      <c r="I808" s="133">
        <v>6</v>
      </c>
      <c r="J808" s="43">
        <v>100</v>
      </c>
      <c r="K808" s="48">
        <v>0</v>
      </c>
      <c r="L808" s="48">
        <v>0</v>
      </c>
      <c r="M808" s="48">
        <v>3.3333333333333333E-2</v>
      </c>
      <c r="N808" s="48">
        <v>0.1</v>
      </c>
      <c r="O808" s="48">
        <v>5.1639777949432225E-2</v>
      </c>
      <c r="Q808" s="13">
        <f t="shared" si="66"/>
        <v>0</v>
      </c>
      <c r="R808" s="13">
        <f t="shared" si="67"/>
        <v>0</v>
      </c>
      <c r="S808" s="13">
        <f t="shared" si="68"/>
        <v>3.3000000000000002E-2</v>
      </c>
      <c r="T808" s="13">
        <f t="shared" si="69"/>
        <v>0.1</v>
      </c>
      <c r="U808" s="12">
        <f t="shared" si="70"/>
        <v>5.1999999999999998E-2</v>
      </c>
    </row>
    <row r="809" spans="1:21" x14ac:dyDescent="0.2">
      <c r="A809" s="43" t="s">
        <v>228</v>
      </c>
      <c r="B809" s="19" t="s">
        <v>169</v>
      </c>
      <c r="C809" s="19" t="s">
        <v>175</v>
      </c>
      <c r="D809" s="43" t="s">
        <v>414</v>
      </c>
      <c r="E809" s="20" t="s">
        <v>409</v>
      </c>
      <c r="F809" s="20" t="s">
        <v>426</v>
      </c>
      <c r="G809" s="132">
        <v>20</v>
      </c>
      <c r="H809" s="42" t="s">
        <v>230</v>
      </c>
      <c r="I809" s="133">
        <v>20</v>
      </c>
      <c r="J809" s="43">
        <v>100</v>
      </c>
      <c r="K809" s="48">
        <v>0.6</v>
      </c>
      <c r="L809" s="48">
        <v>2.2000000000000002</v>
      </c>
      <c r="M809" s="48">
        <v>4.4115000000000002</v>
      </c>
      <c r="N809" s="48">
        <v>19.399999999999999</v>
      </c>
      <c r="O809" s="48">
        <v>5.3362802686200013</v>
      </c>
      <c r="Q809" s="13">
        <f t="shared" si="66"/>
        <v>0.6</v>
      </c>
      <c r="R809" s="13">
        <f t="shared" si="67"/>
        <v>2.2000000000000002</v>
      </c>
      <c r="S809" s="13">
        <f t="shared" si="68"/>
        <v>4.4000000000000004</v>
      </c>
      <c r="T809" s="13">
        <f t="shared" si="69"/>
        <v>19</v>
      </c>
      <c r="U809" s="12">
        <f t="shared" si="70"/>
        <v>5.3</v>
      </c>
    </row>
    <row r="810" spans="1:21" x14ac:dyDescent="0.2">
      <c r="A810" s="43" t="s">
        <v>228</v>
      </c>
      <c r="B810" s="19" t="s">
        <v>169</v>
      </c>
      <c r="C810" s="19" t="s">
        <v>175</v>
      </c>
      <c r="D810" s="43" t="s">
        <v>414</v>
      </c>
      <c r="E810" s="20" t="s">
        <v>409</v>
      </c>
      <c r="F810" s="20" t="s">
        <v>429</v>
      </c>
      <c r="G810" s="132">
        <v>14</v>
      </c>
      <c r="H810" s="42" t="s">
        <v>230</v>
      </c>
      <c r="I810" s="133">
        <v>14</v>
      </c>
      <c r="J810" s="43">
        <v>100</v>
      </c>
      <c r="K810" s="48">
        <v>0.79</v>
      </c>
      <c r="L810" s="48">
        <v>2.4649999999999999</v>
      </c>
      <c r="M810" s="48">
        <v>5.3157142857142858</v>
      </c>
      <c r="N810" s="48">
        <v>20</v>
      </c>
      <c r="O810" s="48">
        <v>6.2026764871622646</v>
      </c>
      <c r="Q810" s="13">
        <f t="shared" si="66"/>
        <v>0.79</v>
      </c>
      <c r="R810" s="13">
        <f t="shared" si="67"/>
        <v>2.5</v>
      </c>
      <c r="S810" s="13">
        <f t="shared" si="68"/>
        <v>5.3</v>
      </c>
      <c r="T810" s="13">
        <f t="shared" si="69"/>
        <v>20</v>
      </c>
      <c r="U810" s="12">
        <f t="shared" si="70"/>
        <v>6.2</v>
      </c>
    </row>
    <row r="811" spans="1:21" x14ac:dyDescent="0.2">
      <c r="A811" s="43" t="s">
        <v>228</v>
      </c>
      <c r="B811" s="19" t="s">
        <v>169</v>
      </c>
      <c r="C811" s="19" t="s">
        <v>175</v>
      </c>
      <c r="D811" s="43" t="s">
        <v>414</v>
      </c>
      <c r="E811" s="20" t="s">
        <v>409</v>
      </c>
      <c r="F811" s="20" t="s">
        <v>427</v>
      </c>
      <c r="G811" s="132">
        <v>18</v>
      </c>
      <c r="H811" s="42" t="s">
        <v>230</v>
      </c>
      <c r="I811" s="133">
        <v>18</v>
      </c>
      <c r="J811" s="43">
        <v>100</v>
      </c>
      <c r="K811" s="48">
        <v>0.11</v>
      </c>
      <c r="L811" s="48">
        <v>3.3</v>
      </c>
      <c r="M811" s="48">
        <v>5.4488888888888889</v>
      </c>
      <c r="N811" s="48">
        <v>24.9</v>
      </c>
      <c r="O811" s="48">
        <v>6.406899671345947</v>
      </c>
      <c r="Q811" s="13">
        <f t="shared" si="66"/>
        <v>0.11</v>
      </c>
      <c r="R811" s="13">
        <f t="shared" si="67"/>
        <v>3.3</v>
      </c>
      <c r="S811" s="13">
        <f t="shared" si="68"/>
        <v>5.4</v>
      </c>
      <c r="T811" s="13">
        <f t="shared" si="69"/>
        <v>25</v>
      </c>
      <c r="U811" s="12">
        <f t="shared" si="70"/>
        <v>6.4</v>
      </c>
    </row>
    <row r="812" spans="1:21" x14ac:dyDescent="0.2">
      <c r="A812" s="43" t="s">
        <v>228</v>
      </c>
      <c r="B812" s="19" t="s">
        <v>169</v>
      </c>
      <c r="C812" s="19" t="s">
        <v>175</v>
      </c>
      <c r="D812" s="43" t="s">
        <v>414</v>
      </c>
      <c r="E812" s="20" t="s">
        <v>409</v>
      </c>
      <c r="F812" s="20" t="s">
        <v>430</v>
      </c>
      <c r="G812" s="132">
        <v>12</v>
      </c>
      <c r="H812" s="42" t="s">
        <v>230</v>
      </c>
      <c r="I812" s="133">
        <v>12</v>
      </c>
      <c r="J812" s="43">
        <v>100</v>
      </c>
      <c r="K812" s="48">
        <v>0.11</v>
      </c>
      <c r="L812" s="48">
        <v>0.7</v>
      </c>
      <c r="M812" s="48">
        <v>3.3725000000000001</v>
      </c>
      <c r="N812" s="48">
        <v>29.6</v>
      </c>
      <c r="O812" s="48">
        <v>8.2958512358451042</v>
      </c>
      <c r="Q812" s="13">
        <f t="shared" si="66"/>
        <v>0.11</v>
      </c>
      <c r="R812" s="13">
        <f t="shared" si="67"/>
        <v>0.7</v>
      </c>
      <c r="S812" s="13">
        <f t="shared" si="68"/>
        <v>3.4</v>
      </c>
      <c r="T812" s="13">
        <f t="shared" si="69"/>
        <v>30</v>
      </c>
      <c r="U812" s="12">
        <f t="shared" si="70"/>
        <v>8.3000000000000007</v>
      </c>
    </row>
    <row r="813" spans="1:21" x14ac:dyDescent="0.2">
      <c r="A813" s="43" t="s">
        <v>228</v>
      </c>
      <c r="B813" s="19" t="s">
        <v>169</v>
      </c>
      <c r="C813" s="19" t="s">
        <v>175</v>
      </c>
      <c r="D813" s="43" t="s">
        <v>414</v>
      </c>
      <c r="E813" s="20" t="s">
        <v>409</v>
      </c>
      <c r="F813" s="20" t="s">
        <v>431</v>
      </c>
      <c r="G813" s="132">
        <v>6</v>
      </c>
      <c r="H813" s="42" t="s">
        <v>230</v>
      </c>
      <c r="I813" s="133">
        <v>6</v>
      </c>
      <c r="J813" s="43">
        <v>100</v>
      </c>
      <c r="K813" s="48">
        <v>0.8</v>
      </c>
      <c r="L813" s="48">
        <v>22.35</v>
      </c>
      <c r="M813" s="48">
        <v>21.416666666666668</v>
      </c>
      <c r="N813" s="48">
        <v>41.8</v>
      </c>
      <c r="O813" s="48">
        <v>21.009751704069867</v>
      </c>
      <c r="Q813" s="13">
        <f t="shared" si="66"/>
        <v>0.8</v>
      </c>
      <c r="R813" s="13">
        <f t="shared" si="67"/>
        <v>22</v>
      </c>
      <c r="S813" s="13">
        <f t="shared" si="68"/>
        <v>21</v>
      </c>
      <c r="T813" s="13">
        <f t="shared" si="69"/>
        <v>42</v>
      </c>
      <c r="U813" s="12">
        <f t="shared" si="70"/>
        <v>21</v>
      </c>
    </row>
    <row r="814" spans="1:21" x14ac:dyDescent="0.2">
      <c r="A814" s="43" t="s">
        <v>228</v>
      </c>
      <c r="B814" s="19" t="s">
        <v>169</v>
      </c>
      <c r="C814" s="19" t="s">
        <v>176</v>
      </c>
      <c r="D814" s="43" t="s">
        <v>415</v>
      </c>
      <c r="E814" s="20" t="s">
        <v>409</v>
      </c>
      <c r="F814" s="20" t="s">
        <v>426</v>
      </c>
      <c r="G814" s="132">
        <v>20</v>
      </c>
      <c r="H814" s="42" t="s">
        <v>230</v>
      </c>
      <c r="I814" s="133">
        <v>20</v>
      </c>
      <c r="J814" s="43">
        <v>100</v>
      </c>
      <c r="K814" s="48">
        <v>0</v>
      </c>
      <c r="L814" s="48">
        <v>0</v>
      </c>
      <c r="M814" s="48">
        <v>3.3000000000000002E-2</v>
      </c>
      <c r="N814" s="48">
        <v>0.4</v>
      </c>
      <c r="O814" s="48">
        <v>9.2286738512438279E-2</v>
      </c>
      <c r="Q814" s="13">
        <f t="shared" si="66"/>
        <v>0</v>
      </c>
      <c r="R814" s="13">
        <f t="shared" si="67"/>
        <v>0</v>
      </c>
      <c r="S814" s="13">
        <f t="shared" si="68"/>
        <v>3.3000000000000002E-2</v>
      </c>
      <c r="T814" s="13">
        <f t="shared" si="69"/>
        <v>0.4</v>
      </c>
      <c r="U814" s="12">
        <f t="shared" si="70"/>
        <v>9.1999999999999998E-2</v>
      </c>
    </row>
    <row r="815" spans="1:21" x14ac:dyDescent="0.2">
      <c r="A815" s="43" t="s">
        <v>228</v>
      </c>
      <c r="B815" s="19" t="s">
        <v>169</v>
      </c>
      <c r="C815" s="19" t="s">
        <v>176</v>
      </c>
      <c r="D815" s="43" t="s">
        <v>415</v>
      </c>
      <c r="E815" s="20" t="s">
        <v>409</v>
      </c>
      <c r="F815" s="20" t="s">
        <v>429</v>
      </c>
      <c r="G815" s="132">
        <v>14</v>
      </c>
      <c r="H815" s="42" t="s">
        <v>230</v>
      </c>
      <c r="I815" s="133">
        <v>14</v>
      </c>
      <c r="J815" s="43">
        <v>100</v>
      </c>
      <c r="K815" s="48">
        <v>0</v>
      </c>
      <c r="L815" s="48">
        <v>0</v>
      </c>
      <c r="M815" s="48">
        <v>5.7649999999999997</v>
      </c>
      <c r="N815" s="48">
        <v>27.5</v>
      </c>
      <c r="O815" s="48">
        <v>11.427015728594165</v>
      </c>
      <c r="Q815" s="13">
        <f t="shared" si="66"/>
        <v>0</v>
      </c>
      <c r="R815" s="13">
        <f t="shared" si="67"/>
        <v>0</v>
      </c>
      <c r="S815" s="13">
        <f t="shared" si="68"/>
        <v>5.8</v>
      </c>
      <c r="T815" s="13">
        <f t="shared" si="69"/>
        <v>28</v>
      </c>
      <c r="U815" s="12">
        <f t="shared" si="70"/>
        <v>11</v>
      </c>
    </row>
    <row r="816" spans="1:21" x14ac:dyDescent="0.2">
      <c r="A816" s="43" t="s">
        <v>228</v>
      </c>
      <c r="B816" s="19" t="s">
        <v>169</v>
      </c>
      <c r="C816" s="19" t="s">
        <v>176</v>
      </c>
      <c r="D816" s="43" t="s">
        <v>415</v>
      </c>
      <c r="E816" s="20" t="s">
        <v>409</v>
      </c>
      <c r="F816" s="20" t="s">
        <v>427</v>
      </c>
      <c r="G816" s="132">
        <v>18</v>
      </c>
      <c r="H816" s="42" t="s">
        <v>230</v>
      </c>
      <c r="I816" s="133">
        <v>18</v>
      </c>
      <c r="J816" s="43">
        <v>100</v>
      </c>
      <c r="K816" s="48">
        <v>0</v>
      </c>
      <c r="L816" s="48">
        <v>0</v>
      </c>
      <c r="M816" s="48">
        <v>0.89611111111111119</v>
      </c>
      <c r="N816" s="48">
        <v>10.8</v>
      </c>
      <c r="O816" s="48">
        <v>2.5476682277511746</v>
      </c>
      <c r="Q816" s="13">
        <f t="shared" si="66"/>
        <v>0</v>
      </c>
      <c r="R816" s="13">
        <f t="shared" si="67"/>
        <v>0</v>
      </c>
      <c r="S816" s="13">
        <f t="shared" si="68"/>
        <v>0.9</v>
      </c>
      <c r="T816" s="13">
        <f t="shared" si="69"/>
        <v>11</v>
      </c>
      <c r="U816" s="12">
        <f t="shared" si="70"/>
        <v>2.5</v>
      </c>
    </row>
    <row r="817" spans="1:21" x14ac:dyDescent="0.2">
      <c r="A817" s="43" t="s">
        <v>228</v>
      </c>
      <c r="B817" s="19" t="s">
        <v>169</v>
      </c>
      <c r="C817" s="19" t="s">
        <v>176</v>
      </c>
      <c r="D817" s="43" t="s">
        <v>415</v>
      </c>
      <c r="E817" s="20" t="s">
        <v>409</v>
      </c>
      <c r="F817" s="20" t="s">
        <v>430</v>
      </c>
      <c r="G817" s="132">
        <v>12</v>
      </c>
      <c r="H817" s="42" t="s">
        <v>230</v>
      </c>
      <c r="I817" s="133">
        <v>12</v>
      </c>
      <c r="J817" s="43">
        <v>100</v>
      </c>
      <c r="K817" s="48">
        <v>0</v>
      </c>
      <c r="L817" s="48">
        <v>0</v>
      </c>
      <c r="M817" s="48">
        <v>0.16749999999999998</v>
      </c>
      <c r="N817" s="48">
        <v>1.7</v>
      </c>
      <c r="O817" s="48">
        <v>0.49021562973487864</v>
      </c>
      <c r="Q817" s="13">
        <f t="shared" si="66"/>
        <v>0</v>
      </c>
      <c r="R817" s="13">
        <f t="shared" si="67"/>
        <v>0</v>
      </c>
      <c r="S817" s="13">
        <f t="shared" si="68"/>
        <v>0.17</v>
      </c>
      <c r="T817" s="13">
        <f t="shared" si="69"/>
        <v>1.7</v>
      </c>
      <c r="U817" s="12">
        <f t="shared" si="70"/>
        <v>0.49</v>
      </c>
    </row>
    <row r="818" spans="1:21" x14ac:dyDescent="0.2">
      <c r="A818" s="43" t="s">
        <v>228</v>
      </c>
      <c r="B818" s="19" t="s">
        <v>169</v>
      </c>
      <c r="C818" s="19" t="s">
        <v>176</v>
      </c>
      <c r="D818" s="43" t="s">
        <v>415</v>
      </c>
      <c r="E818" s="20" t="s">
        <v>409</v>
      </c>
      <c r="F818" s="20" t="s">
        <v>431</v>
      </c>
      <c r="G818" s="132">
        <v>6</v>
      </c>
      <c r="H818" s="42" t="s">
        <v>230</v>
      </c>
      <c r="I818" s="133">
        <v>6</v>
      </c>
      <c r="J818" s="43">
        <v>100</v>
      </c>
      <c r="K818" s="48">
        <v>0</v>
      </c>
      <c r="L818" s="48">
        <v>0</v>
      </c>
      <c r="M818" s="48">
        <v>1.6666666666666666E-2</v>
      </c>
      <c r="N818" s="48">
        <v>0.1</v>
      </c>
      <c r="O818" s="48">
        <v>4.0824829046386304E-2</v>
      </c>
      <c r="Q818" s="13">
        <f t="shared" si="66"/>
        <v>0</v>
      </c>
      <c r="R818" s="13">
        <f t="shared" si="67"/>
        <v>0</v>
      </c>
      <c r="S818" s="13">
        <f t="shared" si="68"/>
        <v>1.7000000000000001E-2</v>
      </c>
      <c r="T818" s="13">
        <f t="shared" si="69"/>
        <v>0.1</v>
      </c>
      <c r="U818" s="12">
        <f t="shared" si="70"/>
        <v>4.1000000000000002E-2</v>
      </c>
    </row>
    <row r="819" spans="1:21" x14ac:dyDescent="0.2">
      <c r="A819" s="43" t="s">
        <v>228</v>
      </c>
      <c r="B819" s="19" t="s">
        <v>169</v>
      </c>
      <c r="C819" s="19" t="s">
        <v>177</v>
      </c>
      <c r="D819" s="43" t="s">
        <v>416</v>
      </c>
      <c r="E819" s="20" t="s">
        <v>409</v>
      </c>
      <c r="F819" s="20" t="s">
        <v>426</v>
      </c>
      <c r="G819" s="132">
        <v>21</v>
      </c>
      <c r="H819" s="42" t="s">
        <v>230</v>
      </c>
      <c r="I819" s="133">
        <v>21</v>
      </c>
      <c r="J819" s="43">
        <v>100</v>
      </c>
      <c r="K819" s="48">
        <v>4</v>
      </c>
      <c r="L819" s="48">
        <v>20.9</v>
      </c>
      <c r="M819" s="48">
        <v>28.985238095238095</v>
      </c>
      <c r="N819" s="48">
        <v>68.2</v>
      </c>
      <c r="O819" s="48">
        <v>20.556335427076398</v>
      </c>
      <c r="Q819" s="13">
        <f t="shared" si="66"/>
        <v>4</v>
      </c>
      <c r="R819" s="13">
        <f t="shared" si="67"/>
        <v>21</v>
      </c>
      <c r="S819" s="13">
        <f t="shared" si="68"/>
        <v>29</v>
      </c>
      <c r="T819" s="13">
        <f t="shared" si="69"/>
        <v>68</v>
      </c>
      <c r="U819" s="12">
        <f t="shared" si="70"/>
        <v>21</v>
      </c>
    </row>
    <row r="820" spans="1:21" x14ac:dyDescent="0.2">
      <c r="A820" s="43" t="s">
        <v>228</v>
      </c>
      <c r="B820" s="19" t="s">
        <v>169</v>
      </c>
      <c r="C820" s="19" t="s">
        <v>177</v>
      </c>
      <c r="D820" s="43" t="s">
        <v>416</v>
      </c>
      <c r="E820" s="20" t="s">
        <v>409</v>
      </c>
      <c r="F820" s="20" t="s">
        <v>429</v>
      </c>
      <c r="G820" s="132">
        <v>17</v>
      </c>
      <c r="H820" s="42" t="s">
        <v>230</v>
      </c>
      <c r="I820" s="133">
        <v>17</v>
      </c>
      <c r="J820" s="43">
        <v>100</v>
      </c>
      <c r="K820" s="48">
        <v>10.8</v>
      </c>
      <c r="L820" s="48">
        <v>38.9</v>
      </c>
      <c r="M820" s="48">
        <v>41.750588235294117</v>
      </c>
      <c r="N820" s="48">
        <v>98.73</v>
      </c>
      <c r="O820" s="48">
        <v>25.142561641216137</v>
      </c>
      <c r="Q820" s="13">
        <f t="shared" si="66"/>
        <v>11</v>
      </c>
      <c r="R820" s="13">
        <f t="shared" si="67"/>
        <v>39</v>
      </c>
      <c r="S820" s="13">
        <f t="shared" si="68"/>
        <v>42</v>
      </c>
      <c r="T820" s="13">
        <f t="shared" si="69"/>
        <v>99</v>
      </c>
      <c r="U820" s="12">
        <f t="shared" si="70"/>
        <v>25</v>
      </c>
    </row>
    <row r="821" spans="1:21" x14ac:dyDescent="0.2">
      <c r="A821" s="43" t="s">
        <v>228</v>
      </c>
      <c r="B821" s="19" t="s">
        <v>169</v>
      </c>
      <c r="C821" s="19" t="s">
        <v>177</v>
      </c>
      <c r="D821" s="43" t="s">
        <v>416</v>
      </c>
      <c r="E821" s="20" t="s">
        <v>409</v>
      </c>
      <c r="F821" s="20" t="s">
        <v>427</v>
      </c>
      <c r="G821" s="132">
        <v>19</v>
      </c>
      <c r="H821" s="42" t="s">
        <v>230</v>
      </c>
      <c r="I821" s="133">
        <v>19</v>
      </c>
      <c r="J821" s="43">
        <v>100</v>
      </c>
      <c r="K821" s="48">
        <v>4</v>
      </c>
      <c r="L821" s="48">
        <v>23.4</v>
      </c>
      <c r="M821" s="48">
        <v>30.117368421052632</v>
      </c>
      <c r="N821" s="48">
        <v>85.8</v>
      </c>
      <c r="O821" s="48">
        <v>25.158989964292918</v>
      </c>
      <c r="Q821" s="13">
        <f t="shared" si="66"/>
        <v>4</v>
      </c>
      <c r="R821" s="13">
        <f t="shared" si="67"/>
        <v>23</v>
      </c>
      <c r="S821" s="13">
        <f t="shared" si="68"/>
        <v>30</v>
      </c>
      <c r="T821" s="13">
        <f t="shared" si="69"/>
        <v>86</v>
      </c>
      <c r="U821" s="12">
        <f t="shared" si="70"/>
        <v>25</v>
      </c>
    </row>
    <row r="822" spans="1:21" x14ac:dyDescent="0.2">
      <c r="A822" s="43" t="s">
        <v>228</v>
      </c>
      <c r="B822" s="19" t="s">
        <v>169</v>
      </c>
      <c r="C822" s="19" t="s">
        <v>177</v>
      </c>
      <c r="D822" s="43" t="s">
        <v>416</v>
      </c>
      <c r="E822" s="20" t="s">
        <v>409</v>
      </c>
      <c r="F822" s="20" t="s">
        <v>430</v>
      </c>
      <c r="G822" s="132">
        <v>14</v>
      </c>
      <c r="H822" s="42" t="s">
        <v>230</v>
      </c>
      <c r="I822" s="133">
        <v>14</v>
      </c>
      <c r="J822" s="43">
        <v>100</v>
      </c>
      <c r="K822" s="48">
        <v>1.66</v>
      </c>
      <c r="L822" s="48">
        <v>20.100000000000001</v>
      </c>
      <c r="M822" s="48">
        <v>27.487142857142857</v>
      </c>
      <c r="N822" s="48">
        <v>91.78</v>
      </c>
      <c r="O822" s="48">
        <v>29.350676162718827</v>
      </c>
      <c r="Q822" s="13">
        <f t="shared" si="66"/>
        <v>1.7</v>
      </c>
      <c r="R822" s="13">
        <f t="shared" si="67"/>
        <v>20</v>
      </c>
      <c r="S822" s="13">
        <f t="shared" si="68"/>
        <v>27</v>
      </c>
      <c r="T822" s="13">
        <f t="shared" si="69"/>
        <v>92</v>
      </c>
      <c r="U822" s="12">
        <f t="shared" si="70"/>
        <v>29</v>
      </c>
    </row>
    <row r="823" spans="1:21" x14ac:dyDescent="0.2">
      <c r="A823" s="43" t="s">
        <v>228</v>
      </c>
      <c r="B823" s="19" t="s">
        <v>169</v>
      </c>
      <c r="C823" s="19" t="s">
        <v>177</v>
      </c>
      <c r="D823" s="43" t="s">
        <v>416</v>
      </c>
      <c r="E823" s="20" t="s">
        <v>409</v>
      </c>
      <c r="F823" s="20" t="s">
        <v>431</v>
      </c>
      <c r="G823" s="132">
        <v>6</v>
      </c>
      <c r="H823" s="42" t="s">
        <v>230</v>
      </c>
      <c r="I823" s="133">
        <v>6</v>
      </c>
      <c r="J823" s="43">
        <v>100</v>
      </c>
      <c r="K823" s="48">
        <v>17</v>
      </c>
      <c r="L823" s="48">
        <v>92.449999999999989</v>
      </c>
      <c r="M823" s="48">
        <v>74.833333333333329</v>
      </c>
      <c r="N823" s="48">
        <v>99.2</v>
      </c>
      <c r="O823" s="48">
        <v>33.677806737771192</v>
      </c>
      <c r="Q823" s="13">
        <f t="shared" si="66"/>
        <v>17</v>
      </c>
      <c r="R823" s="13">
        <f t="shared" si="67"/>
        <v>92</v>
      </c>
      <c r="S823" s="13">
        <f t="shared" si="68"/>
        <v>75</v>
      </c>
      <c r="T823" s="13">
        <f t="shared" si="69"/>
        <v>99</v>
      </c>
      <c r="U823" s="12">
        <f t="shared" si="70"/>
        <v>34</v>
      </c>
    </row>
    <row r="824" spans="1:21" x14ac:dyDescent="0.2">
      <c r="A824" s="43" t="s">
        <v>228</v>
      </c>
      <c r="B824" s="19" t="s">
        <v>169</v>
      </c>
      <c r="C824" s="19" t="s">
        <v>178</v>
      </c>
      <c r="D824" s="43" t="s">
        <v>417</v>
      </c>
      <c r="E824" s="20" t="s">
        <v>409</v>
      </c>
      <c r="F824" s="20" t="s">
        <v>426</v>
      </c>
      <c r="G824" s="132">
        <v>20</v>
      </c>
      <c r="H824" s="42" t="s">
        <v>230</v>
      </c>
      <c r="I824" s="133">
        <v>20</v>
      </c>
      <c r="J824" s="43">
        <v>100</v>
      </c>
      <c r="K824" s="48">
        <v>28</v>
      </c>
      <c r="L824" s="48">
        <v>54.3</v>
      </c>
      <c r="M824" s="48">
        <v>51.305</v>
      </c>
      <c r="N824" s="48">
        <v>65.900000000000006</v>
      </c>
      <c r="O824" s="48">
        <v>12.517796804634003</v>
      </c>
      <c r="Q824" s="13">
        <f t="shared" si="66"/>
        <v>28</v>
      </c>
      <c r="R824" s="13">
        <f t="shared" si="67"/>
        <v>54</v>
      </c>
      <c r="S824" s="13">
        <f t="shared" si="68"/>
        <v>51</v>
      </c>
      <c r="T824" s="13">
        <f t="shared" si="69"/>
        <v>66</v>
      </c>
      <c r="U824" s="12">
        <f t="shared" si="70"/>
        <v>13</v>
      </c>
    </row>
    <row r="825" spans="1:21" x14ac:dyDescent="0.2">
      <c r="A825" s="43" t="s">
        <v>228</v>
      </c>
      <c r="B825" s="19" t="s">
        <v>169</v>
      </c>
      <c r="C825" s="19" t="s">
        <v>178</v>
      </c>
      <c r="D825" s="43" t="s">
        <v>417</v>
      </c>
      <c r="E825" s="20" t="s">
        <v>409</v>
      </c>
      <c r="F825" s="20" t="s">
        <v>429</v>
      </c>
      <c r="G825" s="132">
        <v>14</v>
      </c>
      <c r="H825" s="42" t="s">
        <v>230</v>
      </c>
      <c r="I825" s="133">
        <v>14</v>
      </c>
      <c r="J825" s="43">
        <v>100</v>
      </c>
      <c r="K825" s="48">
        <v>3.4</v>
      </c>
      <c r="L825" s="48">
        <v>51.45</v>
      </c>
      <c r="M825" s="48">
        <v>43.492857142857147</v>
      </c>
      <c r="N825" s="48">
        <v>74.8</v>
      </c>
      <c r="O825" s="48">
        <v>23.665374390762235</v>
      </c>
      <c r="Q825" s="13">
        <f t="shared" si="66"/>
        <v>3.4</v>
      </c>
      <c r="R825" s="13">
        <f t="shared" si="67"/>
        <v>51</v>
      </c>
      <c r="S825" s="13">
        <f t="shared" si="68"/>
        <v>43</v>
      </c>
      <c r="T825" s="13">
        <f t="shared" si="69"/>
        <v>75</v>
      </c>
      <c r="U825" s="12">
        <f t="shared" si="70"/>
        <v>24</v>
      </c>
    </row>
    <row r="826" spans="1:21" x14ac:dyDescent="0.2">
      <c r="A826" s="43" t="s">
        <v>228</v>
      </c>
      <c r="B826" s="19" t="s">
        <v>169</v>
      </c>
      <c r="C826" s="19" t="s">
        <v>178</v>
      </c>
      <c r="D826" s="43" t="s">
        <v>417</v>
      </c>
      <c r="E826" s="20" t="s">
        <v>409</v>
      </c>
      <c r="F826" s="20" t="s">
        <v>427</v>
      </c>
      <c r="G826" s="132">
        <v>18</v>
      </c>
      <c r="H826" s="42" t="s">
        <v>230</v>
      </c>
      <c r="I826" s="133">
        <v>18</v>
      </c>
      <c r="J826" s="43">
        <v>100</v>
      </c>
      <c r="K826" s="48">
        <v>10.3</v>
      </c>
      <c r="L826" s="48">
        <v>50.599999999999994</v>
      </c>
      <c r="M826" s="48">
        <v>48.972222222222221</v>
      </c>
      <c r="N826" s="48">
        <v>73.7</v>
      </c>
      <c r="O826" s="48">
        <v>19.808756398758593</v>
      </c>
      <c r="Q826" s="13">
        <f t="shared" si="66"/>
        <v>10</v>
      </c>
      <c r="R826" s="13">
        <f t="shared" si="67"/>
        <v>51</v>
      </c>
      <c r="S826" s="13">
        <f t="shared" si="68"/>
        <v>49</v>
      </c>
      <c r="T826" s="13">
        <f t="shared" si="69"/>
        <v>74</v>
      </c>
      <c r="U826" s="12">
        <f t="shared" si="70"/>
        <v>20</v>
      </c>
    </row>
    <row r="827" spans="1:21" x14ac:dyDescent="0.2">
      <c r="A827" s="43" t="s">
        <v>228</v>
      </c>
      <c r="B827" s="19" t="s">
        <v>169</v>
      </c>
      <c r="C827" s="19" t="s">
        <v>178</v>
      </c>
      <c r="D827" s="43" t="s">
        <v>417</v>
      </c>
      <c r="E827" s="20" t="s">
        <v>409</v>
      </c>
      <c r="F827" s="20" t="s">
        <v>430</v>
      </c>
      <c r="G827" s="132">
        <v>12</v>
      </c>
      <c r="H827" s="42" t="s">
        <v>230</v>
      </c>
      <c r="I827" s="133">
        <v>12</v>
      </c>
      <c r="J827" s="43">
        <v>100</v>
      </c>
      <c r="K827" s="48">
        <v>5.9</v>
      </c>
      <c r="L827" s="48">
        <v>62.3</v>
      </c>
      <c r="M827" s="48">
        <v>57.30833333333333</v>
      </c>
      <c r="N827" s="48">
        <v>75</v>
      </c>
      <c r="O827" s="48">
        <v>17.89583284827318</v>
      </c>
      <c r="Q827" s="13">
        <f t="shared" si="66"/>
        <v>5.9</v>
      </c>
      <c r="R827" s="13">
        <f t="shared" si="67"/>
        <v>62</v>
      </c>
      <c r="S827" s="13">
        <f t="shared" si="68"/>
        <v>57</v>
      </c>
      <c r="T827" s="13">
        <f t="shared" si="69"/>
        <v>75</v>
      </c>
      <c r="U827" s="12">
        <f t="shared" si="70"/>
        <v>18</v>
      </c>
    </row>
    <row r="828" spans="1:21" x14ac:dyDescent="0.2">
      <c r="A828" s="43" t="s">
        <v>228</v>
      </c>
      <c r="B828" s="19" t="s">
        <v>169</v>
      </c>
      <c r="C828" s="19" t="s">
        <v>178</v>
      </c>
      <c r="D828" s="43" t="s">
        <v>417</v>
      </c>
      <c r="E828" s="20" t="s">
        <v>409</v>
      </c>
      <c r="F828" s="20" t="s">
        <v>431</v>
      </c>
      <c r="G828" s="132">
        <v>6</v>
      </c>
      <c r="H828" s="42" t="s">
        <v>230</v>
      </c>
      <c r="I828" s="133">
        <v>6</v>
      </c>
      <c r="J828" s="43">
        <v>100</v>
      </c>
      <c r="K828" s="48">
        <v>0.7</v>
      </c>
      <c r="L828" s="48">
        <v>6.3</v>
      </c>
      <c r="M828" s="48">
        <v>21.183333333333334</v>
      </c>
      <c r="N828" s="48">
        <v>69.8</v>
      </c>
      <c r="O828" s="48">
        <v>28.337989813440661</v>
      </c>
      <c r="Q828" s="13">
        <f t="shared" si="66"/>
        <v>0.7</v>
      </c>
      <c r="R828" s="13">
        <f t="shared" si="67"/>
        <v>6.3</v>
      </c>
      <c r="S828" s="13">
        <f t="shared" si="68"/>
        <v>21</v>
      </c>
      <c r="T828" s="13">
        <f t="shared" si="69"/>
        <v>70</v>
      </c>
      <c r="U828" s="12">
        <f t="shared" si="70"/>
        <v>28</v>
      </c>
    </row>
    <row r="829" spans="1:21" x14ac:dyDescent="0.2">
      <c r="A829" s="43" t="s">
        <v>228</v>
      </c>
      <c r="B829" s="19" t="s">
        <v>169</v>
      </c>
      <c r="C829" s="19" t="s">
        <v>179</v>
      </c>
      <c r="D829" s="43" t="s">
        <v>418</v>
      </c>
      <c r="E829" s="20" t="s">
        <v>409</v>
      </c>
      <c r="F829" s="20" t="s">
        <v>426</v>
      </c>
      <c r="G829" s="132">
        <v>21</v>
      </c>
      <c r="H829" s="42" t="s">
        <v>230</v>
      </c>
      <c r="I829" s="133">
        <v>21</v>
      </c>
      <c r="J829" s="43">
        <v>100</v>
      </c>
      <c r="K829" s="48">
        <v>31.1</v>
      </c>
      <c r="L829" s="48">
        <v>79.099999999999994</v>
      </c>
      <c r="M829" s="48">
        <v>70.720952380952383</v>
      </c>
      <c r="N829" s="48">
        <v>96</v>
      </c>
      <c r="O829" s="48">
        <v>20.786483325652252</v>
      </c>
      <c r="Q829" s="13">
        <f t="shared" si="66"/>
        <v>31</v>
      </c>
      <c r="R829" s="13">
        <f t="shared" si="67"/>
        <v>79</v>
      </c>
      <c r="S829" s="13">
        <f t="shared" si="68"/>
        <v>71</v>
      </c>
      <c r="T829" s="13">
        <f t="shared" si="69"/>
        <v>96</v>
      </c>
      <c r="U829" s="12">
        <f t="shared" si="70"/>
        <v>21</v>
      </c>
    </row>
    <row r="830" spans="1:21" x14ac:dyDescent="0.2">
      <c r="A830" s="43" t="s">
        <v>228</v>
      </c>
      <c r="B830" s="19" t="s">
        <v>169</v>
      </c>
      <c r="C830" s="19" t="s">
        <v>179</v>
      </c>
      <c r="D830" s="43" t="s">
        <v>418</v>
      </c>
      <c r="E830" s="20" t="s">
        <v>409</v>
      </c>
      <c r="F830" s="20" t="s">
        <v>429</v>
      </c>
      <c r="G830" s="132">
        <v>17</v>
      </c>
      <c r="H830" s="42" t="s">
        <v>230</v>
      </c>
      <c r="I830" s="133">
        <v>17</v>
      </c>
      <c r="J830" s="43">
        <v>100</v>
      </c>
      <c r="K830" s="48">
        <v>1.27</v>
      </c>
      <c r="L830" s="48">
        <v>53.9</v>
      </c>
      <c r="M830" s="48">
        <v>49.724705882352943</v>
      </c>
      <c r="N830" s="48">
        <v>89.2</v>
      </c>
      <c r="O830" s="48">
        <v>30.119383110724367</v>
      </c>
      <c r="Q830" s="13">
        <f t="shared" si="66"/>
        <v>1.3</v>
      </c>
      <c r="R830" s="13">
        <f t="shared" si="67"/>
        <v>54</v>
      </c>
      <c r="S830" s="13">
        <f t="shared" si="68"/>
        <v>50</v>
      </c>
      <c r="T830" s="13">
        <f t="shared" si="69"/>
        <v>89</v>
      </c>
      <c r="U830" s="12">
        <f t="shared" si="70"/>
        <v>30</v>
      </c>
    </row>
    <row r="831" spans="1:21" x14ac:dyDescent="0.2">
      <c r="A831" s="43" t="s">
        <v>228</v>
      </c>
      <c r="B831" s="19" t="s">
        <v>169</v>
      </c>
      <c r="C831" s="19" t="s">
        <v>179</v>
      </c>
      <c r="D831" s="43" t="s">
        <v>418</v>
      </c>
      <c r="E831" s="20" t="s">
        <v>409</v>
      </c>
      <c r="F831" s="20" t="s">
        <v>427</v>
      </c>
      <c r="G831" s="132">
        <v>19</v>
      </c>
      <c r="H831" s="42" t="s">
        <v>230</v>
      </c>
      <c r="I831" s="133">
        <v>19</v>
      </c>
      <c r="J831" s="43">
        <v>100</v>
      </c>
      <c r="K831" s="48">
        <v>11.9</v>
      </c>
      <c r="L831" s="48">
        <v>76.599999999999994</v>
      </c>
      <c r="M831" s="48">
        <v>68.201578947368418</v>
      </c>
      <c r="N831" s="48">
        <v>96</v>
      </c>
      <c r="O831" s="48">
        <v>26.935832034084655</v>
      </c>
      <c r="Q831" s="13">
        <f t="shared" si="66"/>
        <v>12</v>
      </c>
      <c r="R831" s="13">
        <f t="shared" si="67"/>
        <v>77</v>
      </c>
      <c r="S831" s="13">
        <f t="shared" si="68"/>
        <v>68</v>
      </c>
      <c r="T831" s="13">
        <f t="shared" si="69"/>
        <v>96</v>
      </c>
      <c r="U831" s="12">
        <f t="shared" si="70"/>
        <v>27</v>
      </c>
    </row>
    <row r="832" spans="1:21" x14ac:dyDescent="0.2">
      <c r="A832" s="43" t="s">
        <v>228</v>
      </c>
      <c r="B832" s="19" t="s">
        <v>169</v>
      </c>
      <c r="C832" s="19" t="s">
        <v>179</v>
      </c>
      <c r="D832" s="43" t="s">
        <v>418</v>
      </c>
      <c r="E832" s="20" t="s">
        <v>409</v>
      </c>
      <c r="F832" s="20" t="s">
        <v>430</v>
      </c>
      <c r="G832" s="132">
        <v>14</v>
      </c>
      <c r="H832" s="42" t="s">
        <v>230</v>
      </c>
      <c r="I832" s="133">
        <v>14</v>
      </c>
      <c r="J832" s="43">
        <v>100</v>
      </c>
      <c r="K832" s="48">
        <v>6.8</v>
      </c>
      <c r="L832" s="48">
        <v>79.900000000000006</v>
      </c>
      <c r="M832" s="48">
        <v>72.021428571428572</v>
      </c>
      <c r="N832" s="48">
        <v>98.1</v>
      </c>
      <c r="O832" s="48">
        <v>30.238478252600064</v>
      </c>
      <c r="Q832" s="13">
        <f t="shared" si="66"/>
        <v>6.8</v>
      </c>
      <c r="R832" s="13">
        <f t="shared" si="67"/>
        <v>80</v>
      </c>
      <c r="S832" s="13">
        <f t="shared" si="68"/>
        <v>72</v>
      </c>
      <c r="T832" s="13">
        <f t="shared" si="69"/>
        <v>98</v>
      </c>
      <c r="U832" s="12">
        <f t="shared" si="70"/>
        <v>30</v>
      </c>
    </row>
    <row r="833" spans="1:21" x14ac:dyDescent="0.2">
      <c r="A833" s="43" t="s">
        <v>228</v>
      </c>
      <c r="B833" s="19" t="s">
        <v>169</v>
      </c>
      <c r="C833" s="19" t="s">
        <v>179</v>
      </c>
      <c r="D833" s="43" t="s">
        <v>418</v>
      </c>
      <c r="E833" s="20" t="s">
        <v>409</v>
      </c>
      <c r="F833" s="20" t="s">
        <v>431</v>
      </c>
      <c r="G833" s="132">
        <v>6</v>
      </c>
      <c r="H833" s="42" t="s">
        <v>230</v>
      </c>
      <c r="I833" s="133">
        <v>6</v>
      </c>
      <c r="J833" s="43">
        <v>100</v>
      </c>
      <c r="K833" s="48">
        <v>0.8</v>
      </c>
      <c r="L833" s="48">
        <v>7.5</v>
      </c>
      <c r="M833" s="48">
        <v>25.116666666666667</v>
      </c>
      <c r="N833" s="48">
        <v>83</v>
      </c>
      <c r="O833" s="48">
        <v>33.661456692583386</v>
      </c>
      <c r="Q833" s="13">
        <f t="shared" si="66"/>
        <v>0.8</v>
      </c>
      <c r="R833" s="13">
        <f t="shared" si="67"/>
        <v>7.5</v>
      </c>
      <c r="S833" s="13">
        <f t="shared" si="68"/>
        <v>25</v>
      </c>
      <c r="T833" s="13">
        <f t="shared" si="69"/>
        <v>83</v>
      </c>
      <c r="U833" s="12">
        <f t="shared" si="70"/>
        <v>34</v>
      </c>
    </row>
    <row r="834" spans="1:21" x14ac:dyDescent="0.2">
      <c r="A834" s="43" t="s">
        <v>228</v>
      </c>
      <c r="B834" s="19" t="s">
        <v>169</v>
      </c>
      <c r="C834" s="19" t="s">
        <v>180</v>
      </c>
      <c r="D834" s="43" t="s">
        <v>419</v>
      </c>
      <c r="E834" s="20" t="s">
        <v>409</v>
      </c>
      <c r="F834" s="20" t="s">
        <v>426</v>
      </c>
      <c r="G834" s="132">
        <v>20</v>
      </c>
      <c r="H834" s="42" t="s">
        <v>230</v>
      </c>
      <c r="I834" s="133">
        <v>20</v>
      </c>
      <c r="J834" s="43">
        <v>100</v>
      </c>
      <c r="K834" s="48">
        <v>99.1</v>
      </c>
      <c r="L834" s="48">
        <v>100</v>
      </c>
      <c r="M834" s="48">
        <v>99.9375</v>
      </c>
      <c r="N834" s="48">
        <v>100</v>
      </c>
      <c r="O834" s="48">
        <v>0.2035442535614683</v>
      </c>
      <c r="Q834" s="13">
        <f t="shared" si="66"/>
        <v>99</v>
      </c>
      <c r="R834" s="13">
        <f t="shared" si="67"/>
        <v>100</v>
      </c>
      <c r="S834" s="13">
        <f t="shared" si="68"/>
        <v>100</v>
      </c>
      <c r="T834" s="13">
        <f t="shared" si="69"/>
        <v>100</v>
      </c>
      <c r="U834" s="12">
        <f t="shared" si="70"/>
        <v>0.2</v>
      </c>
    </row>
    <row r="835" spans="1:21" x14ac:dyDescent="0.2">
      <c r="A835" s="43" t="s">
        <v>228</v>
      </c>
      <c r="B835" s="19" t="s">
        <v>169</v>
      </c>
      <c r="C835" s="19" t="s">
        <v>180</v>
      </c>
      <c r="D835" s="43" t="s">
        <v>419</v>
      </c>
      <c r="E835" s="20" t="s">
        <v>409</v>
      </c>
      <c r="F835" s="20" t="s">
        <v>429</v>
      </c>
      <c r="G835" s="132">
        <v>14</v>
      </c>
      <c r="H835" s="42" t="s">
        <v>230</v>
      </c>
      <c r="I835" s="133">
        <v>14</v>
      </c>
      <c r="J835" s="43">
        <v>100</v>
      </c>
      <c r="K835" s="48">
        <v>96.9</v>
      </c>
      <c r="L835" s="48">
        <v>100</v>
      </c>
      <c r="M835" s="48">
        <v>99.770714285714291</v>
      </c>
      <c r="N835" s="48">
        <v>100</v>
      </c>
      <c r="O835" s="48">
        <v>0.82676816847021983</v>
      </c>
      <c r="Q835" s="13">
        <f t="shared" si="66"/>
        <v>97</v>
      </c>
      <c r="R835" s="13">
        <f t="shared" si="67"/>
        <v>100</v>
      </c>
      <c r="S835" s="13">
        <f t="shared" si="68"/>
        <v>100</v>
      </c>
      <c r="T835" s="13">
        <f t="shared" si="69"/>
        <v>100</v>
      </c>
      <c r="U835" s="12">
        <f t="shared" si="70"/>
        <v>0.83</v>
      </c>
    </row>
    <row r="836" spans="1:21" x14ac:dyDescent="0.2">
      <c r="A836" s="43" t="s">
        <v>228</v>
      </c>
      <c r="B836" s="19" t="s">
        <v>169</v>
      </c>
      <c r="C836" s="19" t="s">
        <v>180</v>
      </c>
      <c r="D836" s="43" t="s">
        <v>419</v>
      </c>
      <c r="E836" s="20" t="s">
        <v>409</v>
      </c>
      <c r="F836" s="20" t="s">
        <v>427</v>
      </c>
      <c r="G836" s="132">
        <v>18</v>
      </c>
      <c r="H836" s="42" t="s">
        <v>230</v>
      </c>
      <c r="I836" s="133">
        <v>18</v>
      </c>
      <c r="J836" s="43">
        <v>100</v>
      </c>
      <c r="K836" s="48">
        <v>96.4</v>
      </c>
      <c r="L836" s="48">
        <v>100</v>
      </c>
      <c r="M836" s="48">
        <v>99.638333333333335</v>
      </c>
      <c r="N836" s="48">
        <v>100.05</v>
      </c>
      <c r="O836" s="48">
        <v>0.91500080359977431</v>
      </c>
      <c r="Q836" s="13">
        <f t="shared" si="66"/>
        <v>96</v>
      </c>
      <c r="R836" s="13">
        <f t="shared" si="67"/>
        <v>100</v>
      </c>
      <c r="S836" s="13">
        <f t="shared" si="68"/>
        <v>100</v>
      </c>
      <c r="T836" s="13">
        <f t="shared" si="69"/>
        <v>100</v>
      </c>
      <c r="U836" s="12">
        <f t="shared" si="70"/>
        <v>0.92</v>
      </c>
    </row>
    <row r="837" spans="1:21" x14ac:dyDescent="0.2">
      <c r="A837" s="43" t="s">
        <v>228</v>
      </c>
      <c r="B837" s="19" t="s">
        <v>169</v>
      </c>
      <c r="C837" s="19" t="s">
        <v>180</v>
      </c>
      <c r="D837" s="43" t="s">
        <v>419</v>
      </c>
      <c r="E837" s="20" t="s">
        <v>409</v>
      </c>
      <c r="F837" s="20" t="s">
        <v>430</v>
      </c>
      <c r="G837" s="132">
        <v>12</v>
      </c>
      <c r="H837" s="42" t="s">
        <v>230</v>
      </c>
      <c r="I837" s="133">
        <v>12</v>
      </c>
      <c r="J837" s="43">
        <v>100</v>
      </c>
      <c r="K837" s="48">
        <v>99.76</v>
      </c>
      <c r="L837" s="48">
        <v>100</v>
      </c>
      <c r="M837" s="48">
        <v>99.952500000000001</v>
      </c>
      <c r="N837" s="48">
        <v>100.01</v>
      </c>
      <c r="O837" s="48">
        <v>8.0918028107011236E-2</v>
      </c>
      <c r="Q837" s="13">
        <f t="shared" si="66"/>
        <v>100</v>
      </c>
      <c r="R837" s="13">
        <f t="shared" si="67"/>
        <v>100</v>
      </c>
      <c r="S837" s="13">
        <f t="shared" si="68"/>
        <v>100</v>
      </c>
      <c r="T837" s="13">
        <f t="shared" si="69"/>
        <v>100</v>
      </c>
      <c r="U837" s="12">
        <f t="shared" si="70"/>
        <v>8.1000000000000003E-2</v>
      </c>
    </row>
    <row r="838" spans="1:21" x14ac:dyDescent="0.2">
      <c r="A838" s="43" t="s">
        <v>228</v>
      </c>
      <c r="B838" s="19" t="s">
        <v>169</v>
      </c>
      <c r="C838" s="19" t="s">
        <v>180</v>
      </c>
      <c r="D838" s="43" t="s">
        <v>419</v>
      </c>
      <c r="E838" s="20" t="s">
        <v>409</v>
      </c>
      <c r="F838" s="20" t="s">
        <v>431</v>
      </c>
      <c r="G838" s="132">
        <v>6</v>
      </c>
      <c r="H838" s="42" t="s">
        <v>230</v>
      </c>
      <c r="I838" s="133">
        <v>6</v>
      </c>
      <c r="J838" s="43">
        <v>100</v>
      </c>
      <c r="K838" s="48">
        <v>100</v>
      </c>
      <c r="L838" s="48">
        <v>100</v>
      </c>
      <c r="M838" s="48">
        <v>100</v>
      </c>
      <c r="N838" s="48">
        <v>100</v>
      </c>
      <c r="O838" s="48">
        <v>0</v>
      </c>
      <c r="Q838" s="13">
        <f t="shared" si="66"/>
        <v>100</v>
      </c>
      <c r="R838" s="13">
        <f t="shared" si="67"/>
        <v>100</v>
      </c>
      <c r="S838" s="13">
        <f t="shared" si="68"/>
        <v>100</v>
      </c>
      <c r="T838" s="13">
        <f t="shared" si="69"/>
        <v>100</v>
      </c>
      <c r="U838" s="12">
        <f t="shared" si="70"/>
        <v>0</v>
      </c>
    </row>
    <row r="839" spans="1:21" x14ac:dyDescent="0.2">
      <c r="A839" s="43" t="s">
        <v>228</v>
      </c>
      <c r="B839" s="19" t="s">
        <v>169</v>
      </c>
      <c r="C839" s="19" t="s">
        <v>181</v>
      </c>
      <c r="D839" s="43" t="s">
        <v>420</v>
      </c>
      <c r="E839" s="20" t="s">
        <v>409</v>
      </c>
      <c r="F839" s="20" t="s">
        <v>426</v>
      </c>
      <c r="G839" s="132">
        <v>19</v>
      </c>
      <c r="H839" s="42" t="s">
        <v>230</v>
      </c>
      <c r="I839" s="133">
        <v>19</v>
      </c>
      <c r="J839" s="43">
        <v>100</v>
      </c>
      <c r="K839" s="48">
        <v>0</v>
      </c>
      <c r="L839" s="48">
        <v>0.1</v>
      </c>
      <c r="M839" s="48">
        <v>0.74421052631578954</v>
      </c>
      <c r="N839" s="48">
        <v>5.9</v>
      </c>
      <c r="O839" s="48">
        <v>1.4389128449765805</v>
      </c>
      <c r="Q839" s="13">
        <f t="shared" si="66"/>
        <v>0</v>
      </c>
      <c r="R839" s="13">
        <f t="shared" si="67"/>
        <v>0.1</v>
      </c>
      <c r="S839" s="13">
        <f t="shared" si="68"/>
        <v>0.74</v>
      </c>
      <c r="T839" s="13">
        <f t="shared" si="69"/>
        <v>5.9</v>
      </c>
      <c r="U839" s="12">
        <f t="shared" si="70"/>
        <v>1.4</v>
      </c>
    </row>
    <row r="840" spans="1:21" x14ac:dyDescent="0.2">
      <c r="A840" s="43" t="s">
        <v>228</v>
      </c>
      <c r="B840" s="19" t="s">
        <v>169</v>
      </c>
      <c r="C840" s="19" t="s">
        <v>181</v>
      </c>
      <c r="D840" s="43" t="s">
        <v>420</v>
      </c>
      <c r="E840" s="20" t="s">
        <v>409</v>
      </c>
      <c r="F840" s="20" t="s">
        <v>429</v>
      </c>
      <c r="G840" s="132">
        <v>14</v>
      </c>
      <c r="H840" s="42" t="s">
        <v>230</v>
      </c>
      <c r="I840" s="133">
        <v>14</v>
      </c>
      <c r="J840" s="43">
        <v>100</v>
      </c>
      <c r="K840" s="48">
        <v>0</v>
      </c>
      <c r="L840" s="48">
        <v>0.22500000000000001</v>
      </c>
      <c r="M840" s="48">
        <v>4.8678571428571429</v>
      </c>
      <c r="N840" s="48">
        <v>19.600000000000001</v>
      </c>
      <c r="O840" s="48">
        <v>7.0057560713935887</v>
      </c>
      <c r="Q840" s="13">
        <f t="shared" ref="Q840:Q853" si="71">IF(OR(ISTEXT(K840),K840=0),K840,ROUND(K840,2-(1+INT(LOG10(ABS(K840))))))</f>
        <v>0</v>
      </c>
      <c r="R840" s="13">
        <f t="shared" ref="R840:R853" si="72">IF(OR(ISTEXT(L840),L840=0),L840,ROUND(L840,2-(1+INT(LOG10(ABS(L840))))))</f>
        <v>0.23</v>
      </c>
      <c r="S840" s="13">
        <f t="shared" ref="S840:S853" si="73">IF(OR(ISTEXT(M840),M840=0),M840,ROUND(M840,2-(1+INT(LOG10(ABS(M840))))))</f>
        <v>4.9000000000000004</v>
      </c>
      <c r="T840" s="13">
        <f t="shared" ref="T840:T853" si="74">IF(OR(ISTEXT(N840),N840=0),N840,ROUND(N840,2-(1+INT(LOG10(ABS(N840))))))</f>
        <v>20</v>
      </c>
      <c r="U840" s="12">
        <f t="shared" ref="U840:U853" si="75">IF(OR(ISTEXT(O840),O840=0),O840,ROUND(O840,2-(1+INT(LOG10(ABS(O840))))))</f>
        <v>7</v>
      </c>
    </row>
    <row r="841" spans="1:21" x14ac:dyDescent="0.2">
      <c r="A841" s="43" t="s">
        <v>228</v>
      </c>
      <c r="B841" s="19" t="s">
        <v>169</v>
      </c>
      <c r="C841" s="19" t="s">
        <v>181</v>
      </c>
      <c r="D841" s="43" t="s">
        <v>420</v>
      </c>
      <c r="E841" s="20" t="s">
        <v>409</v>
      </c>
      <c r="F841" s="20" t="s">
        <v>427</v>
      </c>
      <c r="G841" s="132">
        <v>16</v>
      </c>
      <c r="H841" s="42" t="s">
        <v>230</v>
      </c>
      <c r="I841" s="133">
        <v>16</v>
      </c>
      <c r="J841" s="43">
        <v>100</v>
      </c>
      <c r="K841" s="48">
        <v>0</v>
      </c>
      <c r="L841" s="48">
        <v>0.58000000000000007</v>
      </c>
      <c r="M841" s="48">
        <v>1.4775</v>
      </c>
      <c r="N841" s="48">
        <v>7.12</v>
      </c>
      <c r="O841" s="48">
        <v>1.9785802991033747</v>
      </c>
      <c r="Q841" s="13">
        <f t="shared" si="71"/>
        <v>0</v>
      </c>
      <c r="R841" s="13">
        <f t="shared" si="72"/>
        <v>0.57999999999999996</v>
      </c>
      <c r="S841" s="13">
        <f t="shared" si="73"/>
        <v>1.5</v>
      </c>
      <c r="T841" s="13">
        <f t="shared" si="74"/>
        <v>7.1</v>
      </c>
      <c r="U841" s="12">
        <f t="shared" si="75"/>
        <v>2</v>
      </c>
    </row>
    <row r="842" spans="1:21" x14ac:dyDescent="0.2">
      <c r="A842" s="43" t="s">
        <v>228</v>
      </c>
      <c r="B842" s="19" t="s">
        <v>169</v>
      </c>
      <c r="C842" s="19" t="s">
        <v>181</v>
      </c>
      <c r="D842" s="43" t="s">
        <v>420</v>
      </c>
      <c r="E842" s="20" t="s">
        <v>409</v>
      </c>
      <c r="F842" s="20" t="s">
        <v>430</v>
      </c>
      <c r="G842" s="132">
        <v>12</v>
      </c>
      <c r="H842" s="42" t="s">
        <v>230</v>
      </c>
      <c r="I842" s="133">
        <v>12</v>
      </c>
      <c r="J842" s="43">
        <v>100</v>
      </c>
      <c r="K842" s="48">
        <v>0</v>
      </c>
      <c r="L842" s="48">
        <v>0.15000000000000002</v>
      </c>
      <c r="M842" s="48">
        <v>0.3</v>
      </c>
      <c r="N842" s="48">
        <v>1.9</v>
      </c>
      <c r="O842" s="48">
        <v>0.53086550256932485</v>
      </c>
      <c r="Q842" s="13">
        <f t="shared" si="71"/>
        <v>0</v>
      </c>
      <c r="R842" s="13">
        <f t="shared" si="72"/>
        <v>0.15</v>
      </c>
      <c r="S842" s="13">
        <f t="shared" si="73"/>
        <v>0.3</v>
      </c>
      <c r="T842" s="13">
        <f t="shared" si="74"/>
        <v>1.9</v>
      </c>
      <c r="U842" s="12">
        <f t="shared" si="75"/>
        <v>0.53</v>
      </c>
    </row>
    <row r="843" spans="1:21" x14ac:dyDescent="0.2">
      <c r="A843" s="43" t="s">
        <v>228</v>
      </c>
      <c r="B843" s="19" t="s">
        <v>169</v>
      </c>
      <c r="C843" s="19" t="s">
        <v>181</v>
      </c>
      <c r="D843" s="43" t="s">
        <v>420</v>
      </c>
      <c r="E843" s="20" t="s">
        <v>409</v>
      </c>
      <c r="F843" s="20" t="s">
        <v>431</v>
      </c>
      <c r="G843" s="132">
        <v>6</v>
      </c>
      <c r="H843" s="42" t="s">
        <v>230</v>
      </c>
      <c r="I843" s="133">
        <v>6</v>
      </c>
      <c r="J843" s="43">
        <v>100</v>
      </c>
      <c r="K843" s="48">
        <v>0</v>
      </c>
      <c r="L843" s="48">
        <v>0.1</v>
      </c>
      <c r="M843" s="48">
        <v>0.76666666666666661</v>
      </c>
      <c r="N843" s="48">
        <v>4.0999999999999996</v>
      </c>
      <c r="O843" s="48">
        <v>1.6342174477916536</v>
      </c>
      <c r="Q843" s="13">
        <f t="shared" si="71"/>
        <v>0</v>
      </c>
      <c r="R843" s="13">
        <f t="shared" si="72"/>
        <v>0.1</v>
      </c>
      <c r="S843" s="13">
        <f t="shared" si="73"/>
        <v>0.77</v>
      </c>
      <c r="T843" s="13">
        <f t="shared" si="74"/>
        <v>4.0999999999999996</v>
      </c>
      <c r="U843" s="12">
        <f t="shared" si="75"/>
        <v>1.6</v>
      </c>
    </row>
    <row r="844" spans="1:21" x14ac:dyDescent="0.2">
      <c r="A844" s="43" t="s">
        <v>228</v>
      </c>
      <c r="B844" s="19" t="s">
        <v>169</v>
      </c>
      <c r="C844" s="19" t="s">
        <v>182</v>
      </c>
      <c r="D844" s="43" t="s">
        <v>421</v>
      </c>
      <c r="E844" s="20" t="s">
        <v>409</v>
      </c>
      <c r="F844" s="20" t="s">
        <v>426</v>
      </c>
      <c r="G844" s="132">
        <v>19</v>
      </c>
      <c r="H844" s="42" t="s">
        <v>230</v>
      </c>
      <c r="I844" s="133">
        <v>19</v>
      </c>
      <c r="J844" s="43">
        <v>100</v>
      </c>
      <c r="K844" s="48">
        <v>2.2000000000000002</v>
      </c>
      <c r="L844" s="48">
        <v>10</v>
      </c>
      <c r="M844" s="48">
        <v>12.778947368421052</v>
      </c>
      <c r="N844" s="48">
        <v>36.9</v>
      </c>
      <c r="O844" s="48">
        <v>9.5466444917903797</v>
      </c>
      <c r="Q844" s="13">
        <f t="shared" si="71"/>
        <v>2.2000000000000002</v>
      </c>
      <c r="R844" s="13">
        <f t="shared" si="72"/>
        <v>10</v>
      </c>
      <c r="S844" s="13">
        <f t="shared" si="73"/>
        <v>13</v>
      </c>
      <c r="T844" s="13">
        <f t="shared" si="74"/>
        <v>37</v>
      </c>
      <c r="U844" s="12">
        <f t="shared" si="75"/>
        <v>9.5</v>
      </c>
    </row>
    <row r="845" spans="1:21" x14ac:dyDescent="0.2">
      <c r="A845" s="43" t="s">
        <v>228</v>
      </c>
      <c r="B845" s="19" t="s">
        <v>169</v>
      </c>
      <c r="C845" s="19" t="s">
        <v>182</v>
      </c>
      <c r="D845" s="43" t="s">
        <v>421</v>
      </c>
      <c r="E845" s="20" t="s">
        <v>409</v>
      </c>
      <c r="F845" s="20" t="s">
        <v>429</v>
      </c>
      <c r="G845" s="132">
        <v>14</v>
      </c>
      <c r="H845" s="42" t="s">
        <v>230</v>
      </c>
      <c r="I845" s="133">
        <v>14</v>
      </c>
      <c r="J845" s="43">
        <v>100</v>
      </c>
      <c r="K845" s="48">
        <v>0.9</v>
      </c>
      <c r="L845" s="48">
        <v>7.6499999999999995</v>
      </c>
      <c r="M845" s="48">
        <v>12.15</v>
      </c>
      <c r="N845" s="48">
        <v>36.700000000000003</v>
      </c>
      <c r="O845" s="48">
        <v>10.469571293845947</v>
      </c>
      <c r="Q845" s="13">
        <f t="shared" si="71"/>
        <v>0.9</v>
      </c>
      <c r="R845" s="13">
        <f t="shared" si="72"/>
        <v>7.7</v>
      </c>
      <c r="S845" s="13">
        <f t="shared" si="73"/>
        <v>12</v>
      </c>
      <c r="T845" s="13">
        <f t="shared" si="74"/>
        <v>37</v>
      </c>
      <c r="U845" s="12">
        <f t="shared" si="75"/>
        <v>10</v>
      </c>
    </row>
    <row r="846" spans="1:21" x14ac:dyDescent="0.2">
      <c r="A846" s="43" t="s">
        <v>228</v>
      </c>
      <c r="B846" s="19" t="s">
        <v>169</v>
      </c>
      <c r="C846" s="19" t="s">
        <v>182</v>
      </c>
      <c r="D846" s="43" t="s">
        <v>421</v>
      </c>
      <c r="E846" s="20" t="s">
        <v>409</v>
      </c>
      <c r="F846" s="20" t="s">
        <v>427</v>
      </c>
      <c r="G846" s="132">
        <v>16</v>
      </c>
      <c r="H846" s="42" t="s">
        <v>230</v>
      </c>
      <c r="I846" s="133">
        <v>16</v>
      </c>
      <c r="J846" s="43">
        <v>100</v>
      </c>
      <c r="K846" s="48">
        <v>2.44</v>
      </c>
      <c r="L846" s="48">
        <v>7.05</v>
      </c>
      <c r="M846" s="48">
        <v>8.31</v>
      </c>
      <c r="N846" s="48">
        <v>27.4</v>
      </c>
      <c r="O846" s="48">
        <v>5.9734043894583264</v>
      </c>
      <c r="Q846" s="13">
        <f t="shared" si="71"/>
        <v>2.4</v>
      </c>
      <c r="R846" s="13">
        <f t="shared" si="72"/>
        <v>7.1</v>
      </c>
      <c r="S846" s="13">
        <f t="shared" si="73"/>
        <v>8.3000000000000007</v>
      </c>
      <c r="T846" s="13">
        <f t="shared" si="74"/>
        <v>27</v>
      </c>
      <c r="U846" s="12">
        <f t="shared" si="75"/>
        <v>6</v>
      </c>
    </row>
    <row r="847" spans="1:21" x14ac:dyDescent="0.2">
      <c r="A847" s="43" t="s">
        <v>228</v>
      </c>
      <c r="B847" s="19" t="s">
        <v>169</v>
      </c>
      <c r="C847" s="19" t="s">
        <v>182</v>
      </c>
      <c r="D847" s="43" t="s">
        <v>421</v>
      </c>
      <c r="E847" s="20" t="s">
        <v>409</v>
      </c>
      <c r="F847" s="20" t="s">
        <v>430</v>
      </c>
      <c r="G847" s="132">
        <v>12</v>
      </c>
      <c r="H847" s="42" t="s">
        <v>230</v>
      </c>
      <c r="I847" s="133">
        <v>12</v>
      </c>
      <c r="J847" s="43">
        <v>100</v>
      </c>
      <c r="K847" s="48">
        <v>1.21</v>
      </c>
      <c r="L847" s="48">
        <v>9.5500000000000007</v>
      </c>
      <c r="M847" s="48">
        <v>12.616666666666667</v>
      </c>
      <c r="N847" s="48">
        <v>38.200000000000003</v>
      </c>
      <c r="O847" s="48">
        <v>12.040319637355854</v>
      </c>
      <c r="Q847" s="13">
        <f t="shared" si="71"/>
        <v>1.2</v>
      </c>
      <c r="R847" s="13">
        <f t="shared" si="72"/>
        <v>9.6</v>
      </c>
      <c r="S847" s="13">
        <f t="shared" si="73"/>
        <v>13</v>
      </c>
      <c r="T847" s="13">
        <f t="shared" si="74"/>
        <v>38</v>
      </c>
      <c r="U847" s="12">
        <f t="shared" si="75"/>
        <v>12</v>
      </c>
    </row>
    <row r="848" spans="1:21" x14ac:dyDescent="0.2">
      <c r="A848" s="43" t="s">
        <v>228</v>
      </c>
      <c r="B848" s="19" t="s">
        <v>169</v>
      </c>
      <c r="C848" s="19" t="s">
        <v>182</v>
      </c>
      <c r="D848" s="43" t="s">
        <v>421</v>
      </c>
      <c r="E848" s="20" t="s">
        <v>409</v>
      </c>
      <c r="F848" s="20" t="s">
        <v>431</v>
      </c>
      <c r="G848" s="132">
        <v>6</v>
      </c>
      <c r="H848" s="42" t="s">
        <v>230</v>
      </c>
      <c r="I848" s="133">
        <v>6</v>
      </c>
      <c r="J848" s="43">
        <v>100</v>
      </c>
      <c r="K848" s="48">
        <v>1.6</v>
      </c>
      <c r="L848" s="48">
        <v>12</v>
      </c>
      <c r="M848" s="48">
        <v>16.883333333333333</v>
      </c>
      <c r="N848" s="48">
        <v>43.2</v>
      </c>
      <c r="O848" s="48">
        <v>14.677931280213389</v>
      </c>
      <c r="Q848" s="13">
        <f t="shared" si="71"/>
        <v>1.6</v>
      </c>
      <c r="R848" s="13">
        <f t="shared" si="72"/>
        <v>12</v>
      </c>
      <c r="S848" s="13">
        <f t="shared" si="73"/>
        <v>17</v>
      </c>
      <c r="T848" s="13">
        <f t="shared" si="74"/>
        <v>43</v>
      </c>
      <c r="U848" s="12">
        <f t="shared" si="75"/>
        <v>15</v>
      </c>
    </row>
    <row r="849" spans="1:21" x14ac:dyDescent="0.2">
      <c r="A849" s="43" t="s">
        <v>228</v>
      </c>
      <c r="B849" s="19" t="s">
        <v>169</v>
      </c>
      <c r="C849" s="19" t="s">
        <v>183</v>
      </c>
      <c r="D849" s="43" t="s">
        <v>422</v>
      </c>
      <c r="E849" s="20" t="s">
        <v>409</v>
      </c>
      <c r="F849" s="20" t="s">
        <v>426</v>
      </c>
      <c r="G849" s="132">
        <v>20</v>
      </c>
      <c r="H849" s="42" t="s">
        <v>230</v>
      </c>
      <c r="I849" s="133">
        <v>20</v>
      </c>
      <c r="J849" s="43">
        <v>100</v>
      </c>
      <c r="K849" s="48">
        <v>26</v>
      </c>
      <c r="L849" s="48">
        <v>38.5</v>
      </c>
      <c r="M849" s="48">
        <v>41.15</v>
      </c>
      <c r="N849" s="48">
        <v>67</v>
      </c>
      <c r="O849" s="48">
        <v>12.049350277308033</v>
      </c>
      <c r="Q849" s="13">
        <f t="shared" si="71"/>
        <v>26</v>
      </c>
      <c r="R849" s="13">
        <f t="shared" si="72"/>
        <v>39</v>
      </c>
      <c r="S849" s="13">
        <f t="shared" si="73"/>
        <v>41</v>
      </c>
      <c r="T849" s="13">
        <f t="shared" si="74"/>
        <v>67</v>
      </c>
      <c r="U849" s="12">
        <f t="shared" si="75"/>
        <v>12</v>
      </c>
    </row>
    <row r="850" spans="1:21" x14ac:dyDescent="0.2">
      <c r="A850" s="43" t="s">
        <v>228</v>
      </c>
      <c r="B850" s="19" t="s">
        <v>169</v>
      </c>
      <c r="C850" s="19" t="s">
        <v>183</v>
      </c>
      <c r="D850" s="43" t="s">
        <v>422</v>
      </c>
      <c r="E850" s="20" t="s">
        <v>409</v>
      </c>
      <c r="F850" s="20" t="s">
        <v>429</v>
      </c>
      <c r="G850" s="132">
        <v>14</v>
      </c>
      <c r="H850" s="42" t="s">
        <v>230</v>
      </c>
      <c r="I850" s="133">
        <v>14</v>
      </c>
      <c r="J850" s="43">
        <v>100</v>
      </c>
      <c r="K850" s="48">
        <v>26</v>
      </c>
      <c r="L850" s="48">
        <v>49.5</v>
      </c>
      <c r="M850" s="48">
        <v>51</v>
      </c>
      <c r="N850" s="48">
        <v>73</v>
      </c>
      <c r="O850" s="48">
        <v>16.49708598976941</v>
      </c>
      <c r="Q850" s="13">
        <f t="shared" si="71"/>
        <v>26</v>
      </c>
      <c r="R850" s="13">
        <f t="shared" si="72"/>
        <v>50</v>
      </c>
      <c r="S850" s="13">
        <f t="shared" si="73"/>
        <v>51</v>
      </c>
      <c r="T850" s="13">
        <f t="shared" si="74"/>
        <v>73</v>
      </c>
      <c r="U850" s="12">
        <f t="shared" si="75"/>
        <v>16</v>
      </c>
    </row>
    <row r="851" spans="1:21" x14ac:dyDescent="0.2">
      <c r="A851" s="43" t="s">
        <v>228</v>
      </c>
      <c r="B851" s="19" t="s">
        <v>169</v>
      </c>
      <c r="C851" s="19" t="s">
        <v>183</v>
      </c>
      <c r="D851" s="43" t="s">
        <v>422</v>
      </c>
      <c r="E851" s="20" t="s">
        <v>409</v>
      </c>
      <c r="F851" s="20" t="s">
        <v>427</v>
      </c>
      <c r="G851" s="132">
        <v>18</v>
      </c>
      <c r="H851" s="42" t="s">
        <v>230</v>
      </c>
      <c r="I851" s="133">
        <v>18</v>
      </c>
      <c r="J851" s="43">
        <v>100</v>
      </c>
      <c r="K851" s="48">
        <v>25</v>
      </c>
      <c r="L851" s="48">
        <v>37</v>
      </c>
      <c r="M851" s="48">
        <v>43.166666666666664</v>
      </c>
      <c r="N851" s="48">
        <v>76</v>
      </c>
      <c r="O851" s="48">
        <v>15.298019864175425</v>
      </c>
      <c r="Q851" s="13">
        <f t="shared" si="71"/>
        <v>25</v>
      </c>
      <c r="R851" s="13">
        <f t="shared" si="72"/>
        <v>37</v>
      </c>
      <c r="S851" s="13">
        <f t="shared" si="73"/>
        <v>43</v>
      </c>
      <c r="T851" s="13">
        <f t="shared" si="74"/>
        <v>76</v>
      </c>
      <c r="U851" s="12">
        <f t="shared" si="75"/>
        <v>15</v>
      </c>
    </row>
    <row r="852" spans="1:21" x14ac:dyDescent="0.2">
      <c r="A852" s="43" t="s">
        <v>228</v>
      </c>
      <c r="B852" s="19" t="s">
        <v>169</v>
      </c>
      <c r="C852" s="19" t="s">
        <v>183</v>
      </c>
      <c r="D852" s="43" t="s">
        <v>422</v>
      </c>
      <c r="E852" s="20" t="s">
        <v>409</v>
      </c>
      <c r="F852" s="20" t="s">
        <v>430</v>
      </c>
      <c r="G852" s="132">
        <v>12</v>
      </c>
      <c r="H852" s="42" t="s">
        <v>230</v>
      </c>
      <c r="I852" s="133">
        <v>12</v>
      </c>
      <c r="J852" s="43">
        <v>100</v>
      </c>
      <c r="K852" s="48">
        <v>23</v>
      </c>
      <c r="L852" s="48">
        <v>39</v>
      </c>
      <c r="M852" s="48">
        <v>40.083333333333336</v>
      </c>
      <c r="N852" s="48">
        <v>57</v>
      </c>
      <c r="O852" s="48">
        <v>13.317509549689108</v>
      </c>
      <c r="Q852" s="13">
        <f t="shared" si="71"/>
        <v>23</v>
      </c>
      <c r="R852" s="13">
        <f t="shared" si="72"/>
        <v>39</v>
      </c>
      <c r="S852" s="13">
        <f t="shared" si="73"/>
        <v>40</v>
      </c>
      <c r="T852" s="13">
        <f t="shared" si="74"/>
        <v>57</v>
      </c>
      <c r="U852" s="12">
        <f t="shared" si="75"/>
        <v>13</v>
      </c>
    </row>
    <row r="853" spans="1:21" x14ac:dyDescent="0.2">
      <c r="A853" s="43" t="s">
        <v>228</v>
      </c>
      <c r="B853" s="19" t="s">
        <v>169</v>
      </c>
      <c r="C853" s="19" t="s">
        <v>183</v>
      </c>
      <c r="D853" s="43" t="s">
        <v>422</v>
      </c>
      <c r="E853" s="20" t="s">
        <v>409</v>
      </c>
      <c r="F853" s="20" t="s">
        <v>431</v>
      </c>
      <c r="G853" s="132">
        <v>6</v>
      </c>
      <c r="H853" s="42" t="s">
        <v>230</v>
      </c>
      <c r="I853" s="133">
        <v>6</v>
      </c>
      <c r="J853" s="43">
        <v>100</v>
      </c>
      <c r="K853" s="48">
        <v>43</v>
      </c>
      <c r="L853" s="48">
        <v>74</v>
      </c>
      <c r="M853" s="48">
        <v>68.833333333333329</v>
      </c>
      <c r="N853" s="48">
        <v>83</v>
      </c>
      <c r="O853" s="48">
        <v>14.246637030073682</v>
      </c>
      <c r="Q853" s="13">
        <f t="shared" si="71"/>
        <v>43</v>
      </c>
      <c r="R853" s="13">
        <f t="shared" si="72"/>
        <v>74</v>
      </c>
      <c r="S853" s="13">
        <f t="shared" si="73"/>
        <v>69</v>
      </c>
      <c r="T853" s="13">
        <f t="shared" si="74"/>
        <v>83</v>
      </c>
      <c r="U853" s="12">
        <f t="shared" si="75"/>
        <v>14</v>
      </c>
    </row>
    <row r="855" spans="1:21" x14ac:dyDescent="0.2">
      <c r="B855" s="18" t="s">
        <v>423</v>
      </c>
    </row>
    <row r="856" spans="1:21" x14ac:dyDescent="0.2">
      <c r="B856" s="18" t="s">
        <v>201</v>
      </c>
    </row>
    <row r="857" spans="1:21" x14ac:dyDescent="0.2">
      <c r="B857" s="18" t="s">
        <v>184</v>
      </c>
    </row>
    <row r="858" spans="1:21" x14ac:dyDescent="0.2">
      <c r="B858" s="34" t="s">
        <v>728</v>
      </c>
    </row>
    <row r="859" spans="1:21" x14ac:dyDescent="0.2">
      <c r="B859" s="34" t="s">
        <v>729</v>
      </c>
    </row>
    <row r="860" spans="1:21" x14ac:dyDescent="0.2">
      <c r="B860" s="18" t="s">
        <v>202</v>
      </c>
    </row>
    <row r="861" spans="1:21" x14ac:dyDescent="0.2">
      <c r="B861" s="18" t="s">
        <v>203</v>
      </c>
    </row>
    <row r="862" spans="1:21" x14ac:dyDescent="0.2">
      <c r="B862" s="18" t="s">
        <v>717</v>
      </c>
    </row>
    <row r="863" spans="1:21" x14ac:dyDescent="0.2">
      <c r="B863" s="18" t="s">
        <v>186</v>
      </c>
    </row>
    <row r="864" spans="1:21" x14ac:dyDescent="0.2">
      <c r="B864" s="34" t="s">
        <v>731</v>
      </c>
    </row>
    <row r="865" spans="2:2" x14ac:dyDescent="0.2">
      <c r="B865" s="18" t="s">
        <v>691</v>
      </c>
    </row>
  </sheetData>
  <autoFilter ref="A4:O853"/>
  <sortState ref="B853:B862">
    <sortCondition ref="B853"/>
  </sortState>
  <mergeCells count="3">
    <mergeCell ref="G4:I4"/>
    <mergeCell ref="B1:U1"/>
    <mergeCell ref="B2:U2"/>
  </mergeCells>
  <pageMargins left="0.7" right="0.7" top="0.75" bottom="0.75" header="0.3" footer="0.3"/>
  <pageSetup scale="70" orientation="landscape" r:id="rId1"/>
  <headerFooter>
    <oddFooter>&amp;C&amp;"Verdana,Regular"&amp;9Page &amp;P of &amp;N&amp;R&amp;"Verdana,Regular"&amp;9Ramboll Environ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B1" zoomScaleNormal="100" workbookViewId="0">
      <selection activeCell="X26" sqref="X26"/>
    </sheetView>
  </sheetViews>
  <sheetFormatPr defaultColWidth="8.88671875" defaultRowHeight="11.4" outlineLevelCol="1" x14ac:dyDescent="0.2"/>
  <cols>
    <col min="1" max="1" width="10.6640625" style="51" hidden="1" customWidth="1" outlineLevel="1"/>
    <col min="2" max="2" width="14.44140625" style="62" customWidth="1" collapsed="1"/>
    <col min="3" max="3" width="22.109375" style="62" bestFit="1" customWidth="1"/>
    <col min="4" max="4" width="9.109375" style="51" hidden="1" customWidth="1" outlineLevel="1"/>
    <col min="5" max="5" width="10.6640625" style="52" customWidth="1" collapsed="1"/>
    <col min="6" max="7" width="8.88671875" style="52"/>
    <col min="8" max="8" width="9.109375" style="51" hidden="1" customWidth="1" outlineLevel="1"/>
    <col min="9" max="9" width="6" style="52" customWidth="1" collapsed="1"/>
    <col min="10" max="10" width="2.109375" style="52" customWidth="1"/>
    <col min="11" max="11" width="5.33203125" style="52" customWidth="1"/>
    <col min="12" max="12" width="9.109375" style="51" hidden="1" customWidth="1" outlineLevel="1"/>
    <col min="13" max="13" width="10.33203125" style="51" hidden="1" customWidth="1" outlineLevel="1"/>
    <col min="14" max="14" width="9.109375" style="52" customWidth="1" collapsed="1"/>
    <col min="15" max="15" width="9.109375" style="52" customWidth="1"/>
    <col min="16" max="17" width="13.6640625" style="65" customWidth="1"/>
    <col min="18" max="22" width="8.88671875" style="51" hidden="1" customWidth="1" outlineLevel="1"/>
    <col min="23" max="23" width="8.88671875" style="52" collapsed="1"/>
    <col min="24" max="16384" width="8.88671875" style="52"/>
  </cols>
  <sheetData>
    <row r="1" spans="1:22" x14ac:dyDescent="0.2">
      <c r="A1" s="50"/>
      <c r="B1" s="194" t="s">
        <v>712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</row>
    <row r="2" spans="1:22" x14ac:dyDescent="0.2">
      <c r="A2" s="50"/>
      <c r="B2" s="194" t="s">
        <v>0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</row>
    <row r="4" spans="1:22" s="56" customFormat="1" ht="45" customHeight="1" x14ac:dyDescent="0.3">
      <c r="A4" s="53" t="s">
        <v>432</v>
      </c>
      <c r="B4" s="116" t="s">
        <v>1</v>
      </c>
      <c r="C4" s="116" t="s">
        <v>433</v>
      </c>
      <c r="D4" s="54" t="s">
        <v>220</v>
      </c>
      <c r="E4" s="117" t="s">
        <v>188</v>
      </c>
      <c r="F4" s="117" t="s">
        <v>434</v>
      </c>
      <c r="G4" s="117" t="s">
        <v>435</v>
      </c>
      <c r="H4" s="54" t="s">
        <v>436</v>
      </c>
      <c r="I4" s="191" t="s">
        <v>221</v>
      </c>
      <c r="J4" s="192"/>
      <c r="K4" s="193"/>
      <c r="L4" s="54" t="s">
        <v>437</v>
      </c>
      <c r="M4" s="54" t="s">
        <v>438</v>
      </c>
      <c r="N4" s="117" t="s">
        <v>439</v>
      </c>
      <c r="O4" s="117" t="s">
        <v>440</v>
      </c>
      <c r="P4" s="55" t="s">
        <v>441</v>
      </c>
      <c r="Q4" s="55" t="s">
        <v>442</v>
      </c>
      <c r="R4" s="53" t="s">
        <v>443</v>
      </c>
      <c r="S4" s="53" t="s">
        <v>444</v>
      </c>
      <c r="T4" s="53" t="s">
        <v>445</v>
      </c>
      <c r="U4" s="53" t="s">
        <v>446</v>
      </c>
      <c r="V4" s="53" t="s">
        <v>447</v>
      </c>
    </row>
    <row r="5" spans="1:22" x14ac:dyDescent="0.2">
      <c r="A5" s="57" t="s">
        <v>228</v>
      </c>
      <c r="B5" s="58" t="s">
        <v>29</v>
      </c>
      <c r="C5" s="58" t="s">
        <v>32</v>
      </c>
      <c r="D5" s="57" t="s">
        <v>259</v>
      </c>
      <c r="E5" s="12" t="s">
        <v>196</v>
      </c>
      <c r="F5" s="12">
        <v>8.1999999999999993</v>
      </c>
      <c r="G5" s="12">
        <v>70</v>
      </c>
      <c r="H5" s="57" t="s">
        <v>196</v>
      </c>
      <c r="I5" s="134">
        <v>77</v>
      </c>
      <c r="J5" s="16" t="s">
        <v>230</v>
      </c>
      <c r="K5" s="135">
        <v>77</v>
      </c>
      <c r="L5" s="57">
        <v>100</v>
      </c>
      <c r="M5" s="59">
        <f>L5/100</f>
        <v>1</v>
      </c>
      <c r="N5" s="12">
        <v>43</v>
      </c>
      <c r="O5" s="12">
        <v>0</v>
      </c>
      <c r="P5" s="60">
        <v>0.55844155844155841</v>
      </c>
      <c r="Q5" s="60">
        <v>0</v>
      </c>
      <c r="R5" s="57">
        <v>2.4</v>
      </c>
      <c r="S5" s="57">
        <v>9.4</v>
      </c>
      <c r="T5" s="57">
        <v>9.5480389669298695</v>
      </c>
      <c r="U5" s="57">
        <v>20.100000000000001</v>
      </c>
      <c r="V5" s="57">
        <v>5.0000001000000002E-2</v>
      </c>
    </row>
    <row r="6" spans="1:22" x14ac:dyDescent="0.2">
      <c r="A6" s="57" t="s">
        <v>228</v>
      </c>
      <c r="B6" s="58" t="s">
        <v>29</v>
      </c>
      <c r="C6" s="58" t="s">
        <v>35</v>
      </c>
      <c r="D6" s="57" t="s">
        <v>262</v>
      </c>
      <c r="E6" s="12" t="s">
        <v>196</v>
      </c>
      <c r="F6" s="12">
        <v>1.2</v>
      </c>
      <c r="G6" s="12">
        <v>9.6</v>
      </c>
      <c r="H6" s="57" t="s">
        <v>196</v>
      </c>
      <c r="I6" s="134">
        <v>74</v>
      </c>
      <c r="J6" s="16" t="s">
        <v>230</v>
      </c>
      <c r="K6" s="135">
        <v>77</v>
      </c>
      <c r="L6" s="57">
        <v>96.103896103896105</v>
      </c>
      <c r="M6" s="59">
        <f t="shared" ref="M6:M36" si="0">L6/100</f>
        <v>0.96103896103896103</v>
      </c>
      <c r="N6" s="12">
        <v>3</v>
      </c>
      <c r="O6" s="12">
        <v>0</v>
      </c>
      <c r="P6" s="60">
        <v>3.896103896103896E-2</v>
      </c>
      <c r="Q6" s="60">
        <v>0</v>
      </c>
      <c r="R6" s="57">
        <v>8.9000001549999999E-2</v>
      </c>
      <c r="S6" s="57">
        <v>0.31</v>
      </c>
      <c r="T6" s="57">
        <v>0.45927027058918918</v>
      </c>
      <c r="U6" s="57">
        <v>2.2999999999999998</v>
      </c>
      <c r="V6" s="57">
        <v>5.0000001000000002E-2</v>
      </c>
    </row>
    <row r="7" spans="1:22" x14ac:dyDescent="0.2">
      <c r="A7" s="57" t="s">
        <v>228</v>
      </c>
      <c r="B7" s="58" t="s">
        <v>29</v>
      </c>
      <c r="C7" s="58" t="s">
        <v>36</v>
      </c>
      <c r="D7" s="57" t="s">
        <v>263</v>
      </c>
      <c r="E7" s="12" t="s">
        <v>196</v>
      </c>
      <c r="F7" s="12">
        <v>81</v>
      </c>
      <c r="G7" s="12">
        <v>370</v>
      </c>
      <c r="H7" s="57" t="s">
        <v>196</v>
      </c>
      <c r="I7" s="134">
        <v>77</v>
      </c>
      <c r="J7" s="16" t="s">
        <v>230</v>
      </c>
      <c r="K7" s="135">
        <v>77</v>
      </c>
      <c r="L7" s="57">
        <v>100</v>
      </c>
      <c r="M7" s="59">
        <f t="shared" si="0"/>
        <v>1</v>
      </c>
      <c r="N7" s="12">
        <v>19</v>
      </c>
      <c r="O7" s="12">
        <v>0</v>
      </c>
      <c r="P7" s="60">
        <v>0.24675324675324675</v>
      </c>
      <c r="Q7" s="60">
        <v>0</v>
      </c>
      <c r="R7" s="57">
        <v>13.68999958</v>
      </c>
      <c r="S7" s="57">
        <v>64.599999999999994</v>
      </c>
      <c r="T7" s="57">
        <v>65.538441539129863</v>
      </c>
      <c r="U7" s="57">
        <v>129</v>
      </c>
      <c r="V7" s="57">
        <v>5.0000001000000002E-2</v>
      </c>
    </row>
    <row r="8" spans="1:22" x14ac:dyDescent="0.2">
      <c r="A8" s="57" t="s">
        <v>228</v>
      </c>
      <c r="B8" s="58" t="s">
        <v>29</v>
      </c>
      <c r="C8" s="58" t="s">
        <v>38</v>
      </c>
      <c r="D8" s="57" t="s">
        <v>265</v>
      </c>
      <c r="E8" s="12" t="s">
        <v>196</v>
      </c>
      <c r="F8" s="12">
        <v>34</v>
      </c>
      <c r="G8" s="12">
        <v>270</v>
      </c>
      <c r="H8" s="57" t="s">
        <v>196</v>
      </c>
      <c r="I8" s="134">
        <v>77</v>
      </c>
      <c r="J8" s="16" t="s">
        <v>230</v>
      </c>
      <c r="K8" s="135">
        <v>77</v>
      </c>
      <c r="L8" s="57">
        <v>100</v>
      </c>
      <c r="M8" s="59">
        <f t="shared" si="0"/>
        <v>1</v>
      </c>
      <c r="N8" s="12">
        <v>2</v>
      </c>
      <c r="O8" s="12">
        <v>0</v>
      </c>
      <c r="P8" s="60">
        <v>2.5974025974025976E-2</v>
      </c>
      <c r="Q8" s="60">
        <v>0</v>
      </c>
      <c r="R8" s="57">
        <v>2.1</v>
      </c>
      <c r="S8" s="57">
        <v>14.7</v>
      </c>
      <c r="T8" s="57">
        <v>14.929428570000001</v>
      </c>
      <c r="U8" s="57">
        <v>35.799999999999997</v>
      </c>
      <c r="V8" s="57">
        <v>5.0000001000000002E-2</v>
      </c>
    </row>
    <row r="9" spans="1:22" x14ac:dyDescent="0.2">
      <c r="A9" s="57" t="s">
        <v>228</v>
      </c>
      <c r="B9" s="58" t="s">
        <v>29</v>
      </c>
      <c r="C9" s="58" t="s">
        <v>40</v>
      </c>
      <c r="D9" s="57" t="s">
        <v>267</v>
      </c>
      <c r="E9" s="12" t="s">
        <v>196</v>
      </c>
      <c r="F9" s="12">
        <v>46.7</v>
      </c>
      <c r="G9" s="12">
        <v>218</v>
      </c>
      <c r="H9" s="57" t="s">
        <v>196</v>
      </c>
      <c r="I9" s="134">
        <v>77</v>
      </c>
      <c r="J9" s="16" t="s">
        <v>230</v>
      </c>
      <c r="K9" s="135">
        <v>77</v>
      </c>
      <c r="L9" s="57">
        <v>100</v>
      </c>
      <c r="M9" s="59">
        <f t="shared" si="0"/>
        <v>1</v>
      </c>
      <c r="N9" s="12">
        <v>2</v>
      </c>
      <c r="O9" s="12">
        <v>0</v>
      </c>
      <c r="P9" s="60">
        <v>2.5974025974025976E-2</v>
      </c>
      <c r="Q9" s="60">
        <v>0</v>
      </c>
      <c r="R9" s="57">
        <v>7.9</v>
      </c>
      <c r="S9" s="57">
        <v>24.4</v>
      </c>
      <c r="T9" s="57">
        <v>25.82077924803896</v>
      </c>
      <c r="U9" s="57">
        <v>49.5</v>
      </c>
      <c r="V9" s="57">
        <v>5.0000001000000002E-2</v>
      </c>
    </row>
    <row r="10" spans="1:22" x14ac:dyDescent="0.2">
      <c r="A10" s="57" t="s">
        <v>228</v>
      </c>
      <c r="B10" s="58" t="s">
        <v>29</v>
      </c>
      <c r="C10" s="58" t="s">
        <v>42</v>
      </c>
      <c r="D10" s="57" t="s">
        <v>269</v>
      </c>
      <c r="E10" s="12" t="s">
        <v>196</v>
      </c>
      <c r="F10" s="12">
        <v>0.15</v>
      </c>
      <c r="G10" s="12">
        <v>0.71</v>
      </c>
      <c r="H10" s="57" t="s">
        <v>196</v>
      </c>
      <c r="I10" s="134">
        <v>71</v>
      </c>
      <c r="J10" s="16" t="s">
        <v>230</v>
      </c>
      <c r="K10" s="135">
        <v>77</v>
      </c>
      <c r="L10" s="57">
        <v>92.20779220779221</v>
      </c>
      <c r="M10" s="59">
        <f t="shared" si="0"/>
        <v>0.92207792207792205</v>
      </c>
      <c r="N10" s="12">
        <v>18</v>
      </c>
      <c r="O10" s="12">
        <v>0</v>
      </c>
      <c r="P10" s="60">
        <v>0.23376623376623376</v>
      </c>
      <c r="Q10" s="60">
        <v>0</v>
      </c>
      <c r="R10" s="57">
        <v>0.01</v>
      </c>
      <c r="S10" s="57">
        <v>0.1</v>
      </c>
      <c r="T10" s="57">
        <v>0.11239436620695775</v>
      </c>
      <c r="U10" s="57">
        <v>0.3</v>
      </c>
      <c r="V10" s="57">
        <v>0.02</v>
      </c>
    </row>
    <row r="11" spans="1:22" x14ac:dyDescent="0.2">
      <c r="A11" s="57" t="s">
        <v>228</v>
      </c>
      <c r="B11" s="58" t="s">
        <v>29</v>
      </c>
      <c r="C11" s="58" t="s">
        <v>44</v>
      </c>
      <c r="D11" s="57" t="s">
        <v>271</v>
      </c>
      <c r="E11" s="12" t="s">
        <v>196</v>
      </c>
      <c r="F11" s="12">
        <v>20.900000000000002</v>
      </c>
      <c r="G11" s="12">
        <v>51.6</v>
      </c>
      <c r="H11" s="57" t="s">
        <v>196</v>
      </c>
      <c r="I11" s="134">
        <v>77</v>
      </c>
      <c r="J11" s="16" t="s">
        <v>230</v>
      </c>
      <c r="K11" s="135">
        <v>77</v>
      </c>
      <c r="L11" s="57">
        <v>100</v>
      </c>
      <c r="M11" s="59">
        <f t="shared" si="0"/>
        <v>1</v>
      </c>
      <c r="N11" s="12">
        <v>43</v>
      </c>
      <c r="O11" s="12">
        <v>0</v>
      </c>
      <c r="P11" s="60">
        <v>0.55844155844155841</v>
      </c>
      <c r="Q11" s="60">
        <v>0</v>
      </c>
      <c r="R11" s="57">
        <v>5.4920001029999996</v>
      </c>
      <c r="S11" s="57">
        <v>23.4</v>
      </c>
      <c r="T11" s="57">
        <v>23.107948031990908</v>
      </c>
      <c r="U11" s="57">
        <v>48.3</v>
      </c>
      <c r="V11" s="57">
        <v>5.0000001000000002E-2</v>
      </c>
    </row>
    <row r="12" spans="1:22" x14ac:dyDescent="0.2">
      <c r="A12" s="57" t="s">
        <v>228</v>
      </c>
      <c r="B12" s="58" t="s">
        <v>29</v>
      </c>
      <c r="C12" s="58" t="s">
        <v>46</v>
      </c>
      <c r="D12" s="57" t="s">
        <v>273</v>
      </c>
      <c r="E12" s="12" t="s">
        <v>196</v>
      </c>
      <c r="F12" s="12">
        <v>1</v>
      </c>
      <c r="G12" s="12">
        <v>3.7</v>
      </c>
      <c r="H12" s="57" t="s">
        <v>196</v>
      </c>
      <c r="I12" s="134">
        <v>68</v>
      </c>
      <c r="J12" s="146" t="s">
        <v>230</v>
      </c>
      <c r="K12" s="135">
        <v>77</v>
      </c>
      <c r="L12" s="57">
        <v>88.311688311688314</v>
      </c>
      <c r="M12" s="59">
        <f t="shared" si="0"/>
        <v>0.88311688311688319</v>
      </c>
      <c r="N12" s="12">
        <v>0</v>
      </c>
      <c r="O12" s="12">
        <v>0</v>
      </c>
      <c r="P12" s="60">
        <v>0</v>
      </c>
      <c r="Q12" s="60">
        <v>0</v>
      </c>
      <c r="R12" s="57">
        <v>0.06</v>
      </c>
      <c r="S12" s="57">
        <v>0.2</v>
      </c>
      <c r="T12" s="57">
        <v>0.27602941139941178</v>
      </c>
      <c r="U12" s="57">
        <v>0.89999997616000005</v>
      </c>
      <c r="V12" s="57">
        <v>5.0000001000000002E-2</v>
      </c>
    </row>
    <row r="13" spans="1:22" x14ac:dyDescent="0.2">
      <c r="A13" s="57" t="s">
        <v>228</v>
      </c>
      <c r="B13" s="58" t="s">
        <v>29</v>
      </c>
      <c r="C13" s="58" t="s">
        <v>52</v>
      </c>
      <c r="D13" s="57" t="s">
        <v>279</v>
      </c>
      <c r="E13" s="12" t="s">
        <v>196</v>
      </c>
      <c r="F13" s="12">
        <v>150</v>
      </c>
      <c r="G13" s="12">
        <v>410</v>
      </c>
      <c r="H13" s="57" t="s">
        <v>196</v>
      </c>
      <c r="I13" s="134">
        <v>77</v>
      </c>
      <c r="J13" s="16" t="s">
        <v>230</v>
      </c>
      <c r="K13" s="135">
        <v>77</v>
      </c>
      <c r="L13" s="57">
        <v>100</v>
      </c>
      <c r="M13" s="59">
        <f t="shared" si="0"/>
        <v>1</v>
      </c>
      <c r="N13" s="12">
        <v>0</v>
      </c>
      <c r="O13" s="12">
        <v>0</v>
      </c>
      <c r="P13" s="60">
        <v>0</v>
      </c>
      <c r="Q13" s="60">
        <v>0</v>
      </c>
      <c r="R13" s="57">
        <v>17.659999847000002</v>
      </c>
      <c r="S13" s="57">
        <v>68.5</v>
      </c>
      <c r="T13" s="57">
        <v>68.289999989116879</v>
      </c>
      <c r="U13" s="57">
        <v>127</v>
      </c>
      <c r="V13" s="57">
        <v>5.0000001000000002E-2</v>
      </c>
    </row>
    <row r="14" spans="1:22" x14ac:dyDescent="0.2">
      <c r="A14" s="57" t="s">
        <v>228</v>
      </c>
      <c r="B14" s="58" t="s">
        <v>58</v>
      </c>
      <c r="C14" s="58" t="s">
        <v>64</v>
      </c>
      <c r="D14" s="57" t="s">
        <v>291</v>
      </c>
      <c r="E14" s="12" t="s">
        <v>199</v>
      </c>
      <c r="F14" s="12">
        <v>70</v>
      </c>
      <c r="G14" s="12">
        <v>670</v>
      </c>
      <c r="H14" s="57" t="s">
        <v>199</v>
      </c>
      <c r="I14" s="134">
        <v>45</v>
      </c>
      <c r="J14" s="16" t="s">
        <v>230</v>
      </c>
      <c r="K14" s="135">
        <v>77</v>
      </c>
      <c r="L14" s="57">
        <v>58.441558441558442</v>
      </c>
      <c r="M14" s="59">
        <f t="shared" si="0"/>
        <v>0.58441558441558439</v>
      </c>
      <c r="N14" s="12">
        <v>0</v>
      </c>
      <c r="O14" s="12">
        <v>0</v>
      </c>
      <c r="P14" s="60">
        <v>0</v>
      </c>
      <c r="Q14" s="60">
        <v>0</v>
      </c>
      <c r="R14" s="57">
        <v>1</v>
      </c>
      <c r="S14" s="57">
        <v>2.1</v>
      </c>
      <c r="T14" s="57">
        <v>2.4177777777777778</v>
      </c>
      <c r="U14" s="57">
        <v>11.8</v>
      </c>
      <c r="V14" s="57">
        <v>5</v>
      </c>
    </row>
    <row r="15" spans="1:22" x14ac:dyDescent="0.2">
      <c r="A15" s="57" t="s">
        <v>228</v>
      </c>
      <c r="B15" s="58" t="s">
        <v>58</v>
      </c>
      <c r="C15" s="58" t="s">
        <v>65</v>
      </c>
      <c r="D15" s="57" t="s">
        <v>294</v>
      </c>
      <c r="E15" s="12" t="s">
        <v>199</v>
      </c>
      <c r="F15" s="12">
        <v>16</v>
      </c>
      <c r="G15" s="12">
        <v>500</v>
      </c>
      <c r="H15" s="57" t="s">
        <v>199</v>
      </c>
      <c r="I15" s="134">
        <v>17</v>
      </c>
      <c r="J15" s="16" t="s">
        <v>230</v>
      </c>
      <c r="K15" s="135">
        <v>77</v>
      </c>
      <c r="L15" s="57">
        <v>22.077922077922079</v>
      </c>
      <c r="M15" s="59">
        <f t="shared" si="0"/>
        <v>0.2207792207792208</v>
      </c>
      <c r="N15" s="12">
        <v>1</v>
      </c>
      <c r="O15" s="12">
        <v>0</v>
      </c>
      <c r="P15" s="60">
        <v>1.2987012987012988E-2</v>
      </c>
      <c r="Q15" s="60">
        <v>0</v>
      </c>
      <c r="R15" s="57">
        <v>1.1000000000000001</v>
      </c>
      <c r="S15" s="57">
        <v>2</v>
      </c>
      <c r="T15" s="57">
        <v>3.9</v>
      </c>
      <c r="U15" s="57">
        <v>28.4</v>
      </c>
      <c r="V15" s="57">
        <v>5</v>
      </c>
    </row>
    <row r="16" spans="1:22" x14ac:dyDescent="0.2">
      <c r="A16" s="57" t="s">
        <v>228</v>
      </c>
      <c r="B16" s="58" t="s">
        <v>58</v>
      </c>
      <c r="C16" s="58" t="s">
        <v>66</v>
      </c>
      <c r="D16" s="57" t="s">
        <v>295</v>
      </c>
      <c r="E16" s="12" t="s">
        <v>199</v>
      </c>
      <c r="F16" s="12">
        <v>44</v>
      </c>
      <c r="G16" s="12">
        <v>640</v>
      </c>
      <c r="H16" s="57" t="s">
        <v>199</v>
      </c>
      <c r="I16" s="134">
        <v>41</v>
      </c>
      <c r="J16" s="16" t="s">
        <v>230</v>
      </c>
      <c r="K16" s="135">
        <v>77</v>
      </c>
      <c r="L16" s="57">
        <v>53.246753246753244</v>
      </c>
      <c r="M16" s="59">
        <f t="shared" si="0"/>
        <v>0.53246753246753242</v>
      </c>
      <c r="N16" s="12">
        <v>0</v>
      </c>
      <c r="O16" s="12">
        <v>0</v>
      </c>
      <c r="P16" s="60">
        <v>0</v>
      </c>
      <c r="Q16" s="60">
        <v>0</v>
      </c>
      <c r="R16" s="57">
        <v>1</v>
      </c>
      <c r="S16" s="57">
        <v>2.4</v>
      </c>
      <c r="T16" s="57">
        <v>3.0658536585365854</v>
      </c>
      <c r="U16" s="57">
        <v>15.8</v>
      </c>
      <c r="V16" s="57">
        <v>5</v>
      </c>
    </row>
    <row r="17" spans="1:22" x14ac:dyDescent="0.2">
      <c r="A17" s="57" t="s">
        <v>228</v>
      </c>
      <c r="B17" s="58" t="s">
        <v>58</v>
      </c>
      <c r="C17" s="58" t="s">
        <v>67</v>
      </c>
      <c r="D17" s="57" t="s">
        <v>296</v>
      </c>
      <c r="E17" s="12" t="s">
        <v>199</v>
      </c>
      <c r="F17" s="12">
        <v>85.3</v>
      </c>
      <c r="G17" s="12">
        <v>1100</v>
      </c>
      <c r="H17" s="57" t="s">
        <v>199</v>
      </c>
      <c r="I17" s="134">
        <v>49</v>
      </c>
      <c r="J17" s="16" t="s">
        <v>230</v>
      </c>
      <c r="K17" s="135">
        <v>77</v>
      </c>
      <c r="L17" s="57">
        <v>63.636363636363633</v>
      </c>
      <c r="M17" s="59">
        <f t="shared" si="0"/>
        <v>0.63636363636363635</v>
      </c>
      <c r="N17" s="12">
        <v>0</v>
      </c>
      <c r="O17" s="12">
        <v>0</v>
      </c>
      <c r="P17" s="60">
        <v>0</v>
      </c>
      <c r="Q17" s="60">
        <v>0</v>
      </c>
      <c r="R17" s="57">
        <v>1.2</v>
      </c>
      <c r="S17" s="57">
        <v>2.8</v>
      </c>
      <c r="T17" s="57">
        <v>7.4571428571428573</v>
      </c>
      <c r="U17" s="57">
        <v>76.2</v>
      </c>
      <c r="V17" s="57">
        <v>5</v>
      </c>
    </row>
    <row r="18" spans="1:22" x14ac:dyDescent="0.2">
      <c r="A18" s="57" t="s">
        <v>228</v>
      </c>
      <c r="B18" s="58" t="s">
        <v>58</v>
      </c>
      <c r="C18" s="58" t="s">
        <v>68</v>
      </c>
      <c r="D18" s="57" t="s">
        <v>297</v>
      </c>
      <c r="E18" s="12" t="s">
        <v>199</v>
      </c>
      <c r="F18" s="12">
        <v>261</v>
      </c>
      <c r="G18" s="12">
        <v>1600</v>
      </c>
      <c r="H18" s="57" t="s">
        <v>199</v>
      </c>
      <c r="I18" s="134">
        <v>74</v>
      </c>
      <c r="J18" s="16" t="s">
        <v>230</v>
      </c>
      <c r="K18" s="135">
        <v>77</v>
      </c>
      <c r="L18" s="57">
        <v>96.103896103896105</v>
      </c>
      <c r="M18" s="59">
        <f t="shared" si="0"/>
        <v>0.96103896103896103</v>
      </c>
      <c r="N18" s="12">
        <v>0</v>
      </c>
      <c r="O18" s="12">
        <v>0</v>
      </c>
      <c r="P18" s="60">
        <v>0</v>
      </c>
      <c r="Q18" s="60">
        <v>0</v>
      </c>
      <c r="R18" s="57">
        <v>1.1000000000000001</v>
      </c>
      <c r="S18" s="57">
        <v>6.55</v>
      </c>
      <c r="T18" s="57">
        <v>16.283783781202704</v>
      </c>
      <c r="U18" s="57">
        <v>209.9</v>
      </c>
      <c r="V18" s="57">
        <v>5</v>
      </c>
    </row>
    <row r="19" spans="1:22" x14ac:dyDescent="0.2">
      <c r="A19" s="57" t="s">
        <v>228</v>
      </c>
      <c r="B19" s="58" t="s">
        <v>58</v>
      </c>
      <c r="C19" s="58" t="s">
        <v>69</v>
      </c>
      <c r="D19" s="57" t="s">
        <v>298</v>
      </c>
      <c r="E19" s="12" t="s">
        <v>199</v>
      </c>
      <c r="F19" s="12">
        <v>430</v>
      </c>
      <c r="G19" s="12">
        <v>1600</v>
      </c>
      <c r="H19" s="57" t="s">
        <v>199</v>
      </c>
      <c r="I19" s="134">
        <v>70</v>
      </c>
      <c r="J19" s="16" t="s">
        <v>230</v>
      </c>
      <c r="K19" s="135">
        <v>77</v>
      </c>
      <c r="L19" s="57">
        <v>90.909090909090907</v>
      </c>
      <c r="M19" s="59">
        <f t="shared" si="0"/>
        <v>0.90909090909090906</v>
      </c>
      <c r="N19" s="12">
        <v>0</v>
      </c>
      <c r="O19" s="12">
        <v>0</v>
      </c>
      <c r="P19" s="60">
        <v>0</v>
      </c>
      <c r="Q19" s="60">
        <v>0</v>
      </c>
      <c r="R19" s="57">
        <v>1.8</v>
      </c>
      <c r="S19" s="57">
        <v>7.3</v>
      </c>
      <c r="T19" s="57">
        <v>18.395714285714284</v>
      </c>
      <c r="U19" s="57">
        <v>210.7</v>
      </c>
      <c r="V19" s="57">
        <v>5</v>
      </c>
    </row>
    <row r="20" spans="1:22" x14ac:dyDescent="0.2">
      <c r="A20" s="57" t="s">
        <v>228</v>
      </c>
      <c r="B20" s="58" t="s">
        <v>58</v>
      </c>
      <c r="C20" s="58" t="s">
        <v>74</v>
      </c>
      <c r="D20" s="57" t="s">
        <v>303</v>
      </c>
      <c r="E20" s="12" t="s">
        <v>199</v>
      </c>
      <c r="F20" s="12">
        <v>384</v>
      </c>
      <c r="G20" s="12">
        <v>2800</v>
      </c>
      <c r="H20" s="57" t="s">
        <v>199</v>
      </c>
      <c r="I20" s="134">
        <v>75</v>
      </c>
      <c r="J20" s="16" t="s">
        <v>230</v>
      </c>
      <c r="K20" s="135">
        <v>77</v>
      </c>
      <c r="L20" s="57">
        <v>97.402597402597408</v>
      </c>
      <c r="M20" s="59">
        <f t="shared" si="0"/>
        <v>0.97402597402597413</v>
      </c>
      <c r="N20" s="12">
        <v>0</v>
      </c>
      <c r="O20" s="12">
        <v>0</v>
      </c>
      <c r="P20" s="60">
        <v>0</v>
      </c>
      <c r="Q20" s="60">
        <v>0</v>
      </c>
      <c r="R20" s="57">
        <v>1.1000000000000001</v>
      </c>
      <c r="S20" s="57">
        <v>9.1999999999999993</v>
      </c>
      <c r="T20" s="57">
        <v>19.603999994919999</v>
      </c>
      <c r="U20" s="57">
        <v>233.5</v>
      </c>
      <c r="V20" s="57">
        <v>5</v>
      </c>
    </row>
    <row r="21" spans="1:22" x14ac:dyDescent="0.2">
      <c r="A21" s="57" t="s">
        <v>228</v>
      </c>
      <c r="B21" s="58" t="s">
        <v>58</v>
      </c>
      <c r="C21" s="58" t="s">
        <v>75</v>
      </c>
      <c r="D21" s="57" t="s">
        <v>304</v>
      </c>
      <c r="E21" s="12" t="s">
        <v>199</v>
      </c>
      <c r="F21" s="12">
        <v>63.4</v>
      </c>
      <c r="G21" s="12">
        <v>260</v>
      </c>
      <c r="H21" s="57" t="s">
        <v>199</v>
      </c>
      <c r="I21" s="134">
        <v>22</v>
      </c>
      <c r="J21" s="16" t="s">
        <v>230</v>
      </c>
      <c r="K21" s="135">
        <v>77</v>
      </c>
      <c r="L21" s="57">
        <v>28.571428571428573</v>
      </c>
      <c r="M21" s="59">
        <f t="shared" si="0"/>
        <v>0.28571428571428575</v>
      </c>
      <c r="N21" s="12">
        <v>0</v>
      </c>
      <c r="O21" s="12">
        <v>0</v>
      </c>
      <c r="P21" s="60">
        <v>0</v>
      </c>
      <c r="Q21" s="60">
        <v>0</v>
      </c>
      <c r="R21" s="57">
        <v>1.2</v>
      </c>
      <c r="S21" s="57">
        <v>3.2</v>
      </c>
      <c r="T21" s="57">
        <v>5.25</v>
      </c>
      <c r="U21" s="57">
        <v>23.9</v>
      </c>
      <c r="V21" s="57">
        <v>5</v>
      </c>
    </row>
    <row r="22" spans="1:22" x14ac:dyDescent="0.2">
      <c r="A22" s="57" t="s">
        <v>228</v>
      </c>
      <c r="B22" s="58" t="s">
        <v>58</v>
      </c>
      <c r="C22" s="58" t="s">
        <v>77</v>
      </c>
      <c r="D22" s="57" t="s">
        <v>306</v>
      </c>
      <c r="E22" s="12" t="s">
        <v>199</v>
      </c>
      <c r="F22" s="12">
        <v>600</v>
      </c>
      <c r="G22" s="12">
        <v>5100</v>
      </c>
      <c r="H22" s="57" t="s">
        <v>199</v>
      </c>
      <c r="I22" s="134">
        <v>76</v>
      </c>
      <c r="J22" s="16" t="s">
        <v>230</v>
      </c>
      <c r="K22" s="135">
        <v>77</v>
      </c>
      <c r="L22" s="57">
        <v>98.701298701298697</v>
      </c>
      <c r="M22" s="59">
        <f t="shared" si="0"/>
        <v>0.98701298701298701</v>
      </c>
      <c r="N22" s="12">
        <v>0</v>
      </c>
      <c r="O22" s="12">
        <v>0</v>
      </c>
      <c r="P22" s="60">
        <v>0</v>
      </c>
      <c r="Q22" s="60">
        <v>0</v>
      </c>
      <c r="R22" s="57">
        <v>1.2</v>
      </c>
      <c r="S22" s="57">
        <v>13.5</v>
      </c>
      <c r="T22" s="57">
        <v>31.524999994986842</v>
      </c>
      <c r="U22" s="57">
        <v>362.3</v>
      </c>
      <c r="V22" s="57">
        <v>5</v>
      </c>
    </row>
    <row r="23" spans="1:22" x14ac:dyDescent="0.2">
      <c r="A23" s="57" t="s">
        <v>228</v>
      </c>
      <c r="B23" s="58" t="s">
        <v>58</v>
      </c>
      <c r="C23" s="58" t="s">
        <v>78</v>
      </c>
      <c r="D23" s="57" t="s">
        <v>307</v>
      </c>
      <c r="E23" s="12" t="s">
        <v>199</v>
      </c>
      <c r="F23" s="12">
        <v>19</v>
      </c>
      <c r="G23" s="12">
        <v>540</v>
      </c>
      <c r="H23" s="57" t="s">
        <v>199</v>
      </c>
      <c r="I23" s="134">
        <v>44</v>
      </c>
      <c r="J23" s="16" t="s">
        <v>230</v>
      </c>
      <c r="K23" s="135">
        <v>77</v>
      </c>
      <c r="L23" s="57">
        <v>57.142857142857146</v>
      </c>
      <c r="M23" s="59">
        <f t="shared" si="0"/>
        <v>0.57142857142857151</v>
      </c>
      <c r="N23" s="12">
        <v>1</v>
      </c>
      <c r="O23" s="12">
        <v>0</v>
      </c>
      <c r="P23" s="60">
        <v>1.2987012987012988E-2</v>
      </c>
      <c r="Q23" s="60">
        <v>0</v>
      </c>
      <c r="R23" s="57">
        <v>1</v>
      </c>
      <c r="S23" s="57">
        <v>1.85</v>
      </c>
      <c r="T23" s="57">
        <v>3.0204545454545455</v>
      </c>
      <c r="U23" s="57">
        <v>31.6</v>
      </c>
      <c r="V23" s="57">
        <v>5</v>
      </c>
    </row>
    <row r="24" spans="1:22" x14ac:dyDescent="0.2">
      <c r="A24" s="57" t="s">
        <v>228</v>
      </c>
      <c r="B24" s="58" t="s">
        <v>58</v>
      </c>
      <c r="C24" s="58" t="s">
        <v>80</v>
      </c>
      <c r="D24" s="57" t="s">
        <v>309</v>
      </c>
      <c r="E24" s="12" t="s">
        <v>199</v>
      </c>
      <c r="F24" s="12">
        <v>160</v>
      </c>
      <c r="G24" s="12">
        <v>2100</v>
      </c>
      <c r="H24" s="57" t="s">
        <v>199</v>
      </c>
      <c r="I24" s="134">
        <v>50</v>
      </c>
      <c r="J24" s="16" t="s">
        <v>230</v>
      </c>
      <c r="K24" s="135">
        <v>77</v>
      </c>
      <c r="L24" s="57">
        <v>64.935064935064929</v>
      </c>
      <c r="M24" s="59">
        <f t="shared" si="0"/>
        <v>0.64935064935064934</v>
      </c>
      <c r="N24" s="12">
        <v>0</v>
      </c>
      <c r="O24" s="12">
        <v>0</v>
      </c>
      <c r="P24" s="60">
        <v>0</v>
      </c>
      <c r="Q24" s="60">
        <v>0</v>
      </c>
      <c r="R24" s="57">
        <v>0.7</v>
      </c>
      <c r="S24" s="57">
        <v>4.0999999999999996</v>
      </c>
      <c r="T24" s="57">
        <v>4.7745098039215685</v>
      </c>
      <c r="U24" s="57">
        <v>14.2</v>
      </c>
      <c r="V24" s="57">
        <v>5</v>
      </c>
    </row>
    <row r="25" spans="1:22" x14ac:dyDescent="0.2">
      <c r="A25" s="57" t="s">
        <v>228</v>
      </c>
      <c r="B25" s="58" t="s">
        <v>58</v>
      </c>
      <c r="C25" s="58" t="s">
        <v>727</v>
      </c>
      <c r="D25" s="57" t="s">
        <v>310</v>
      </c>
      <c r="E25" s="12" t="s">
        <v>199</v>
      </c>
      <c r="F25" s="12">
        <v>1700</v>
      </c>
      <c r="G25" s="12">
        <v>9600</v>
      </c>
      <c r="H25" s="57" t="s">
        <v>199</v>
      </c>
      <c r="I25" s="134">
        <v>77</v>
      </c>
      <c r="J25" s="16" t="s">
        <v>230</v>
      </c>
      <c r="K25" s="135">
        <v>77</v>
      </c>
      <c r="L25" s="57">
        <v>100</v>
      </c>
      <c r="M25" s="59">
        <f t="shared" si="0"/>
        <v>1</v>
      </c>
      <c r="N25" s="12">
        <v>0</v>
      </c>
      <c r="O25" s="12">
        <v>0</v>
      </c>
      <c r="P25" s="60">
        <v>0</v>
      </c>
      <c r="Q25" s="60">
        <v>0</v>
      </c>
      <c r="R25" s="57">
        <v>2.2999999999999998</v>
      </c>
      <c r="S25" s="57">
        <v>47.5</v>
      </c>
      <c r="T25" s="57">
        <v>112.11688309955844</v>
      </c>
      <c r="U25" s="57">
        <v>1248.7</v>
      </c>
      <c r="V25" s="57">
        <v>5</v>
      </c>
    </row>
    <row r="26" spans="1:22" x14ac:dyDescent="0.2">
      <c r="A26" s="57" t="s">
        <v>228</v>
      </c>
      <c r="B26" s="58" t="s">
        <v>58</v>
      </c>
      <c r="C26" s="58" t="s">
        <v>730</v>
      </c>
      <c r="D26" s="57" t="s">
        <v>311</v>
      </c>
      <c r="E26" s="12" t="s">
        <v>199</v>
      </c>
      <c r="F26" s="12">
        <v>552</v>
      </c>
      <c r="G26" s="12">
        <v>3160</v>
      </c>
      <c r="H26" s="57" t="s">
        <v>199</v>
      </c>
      <c r="I26" s="134">
        <v>75</v>
      </c>
      <c r="J26" s="16" t="s">
        <v>230</v>
      </c>
      <c r="K26" s="135">
        <v>77</v>
      </c>
      <c r="L26" s="57">
        <v>97.402597402597408</v>
      </c>
      <c r="M26" s="59">
        <f t="shared" si="0"/>
        <v>0.97402597402597413</v>
      </c>
      <c r="N26" s="12">
        <v>0</v>
      </c>
      <c r="O26" s="12">
        <v>0</v>
      </c>
      <c r="P26" s="60">
        <v>0</v>
      </c>
      <c r="Q26" s="60">
        <v>0</v>
      </c>
      <c r="R26" s="57">
        <v>1.1000000000000001</v>
      </c>
      <c r="S26" s="57">
        <v>16.399999999999999</v>
      </c>
      <c r="T26" s="57">
        <v>30.845333335879999</v>
      </c>
      <c r="U26" s="57">
        <v>420.1</v>
      </c>
      <c r="V26" s="57">
        <v>5</v>
      </c>
    </row>
    <row r="27" spans="1:22" x14ac:dyDescent="0.2">
      <c r="A27" s="57" t="s">
        <v>228</v>
      </c>
      <c r="B27" s="58" t="s">
        <v>58</v>
      </c>
      <c r="C27" s="58" t="s">
        <v>312</v>
      </c>
      <c r="D27" s="57" t="s">
        <v>313</v>
      </c>
      <c r="E27" s="12" t="s">
        <v>199</v>
      </c>
      <c r="F27" s="12">
        <v>4022</v>
      </c>
      <c r="G27" s="12">
        <v>44792</v>
      </c>
      <c r="H27" s="57" t="s">
        <v>199</v>
      </c>
      <c r="I27" s="134">
        <v>77</v>
      </c>
      <c r="J27" s="16" t="s">
        <v>230</v>
      </c>
      <c r="K27" s="135">
        <v>77</v>
      </c>
      <c r="L27" s="57">
        <v>100</v>
      </c>
      <c r="M27" s="59">
        <f t="shared" si="0"/>
        <v>1</v>
      </c>
      <c r="N27" s="12">
        <v>0</v>
      </c>
      <c r="O27" s="12">
        <v>0</v>
      </c>
      <c r="P27" s="60">
        <v>0</v>
      </c>
      <c r="Q27" s="60">
        <v>0</v>
      </c>
      <c r="R27" s="57">
        <v>2.2999999999999998</v>
      </c>
      <c r="S27" s="57">
        <v>61.900000000000006</v>
      </c>
      <c r="T27" s="57">
        <v>142.16103894619479</v>
      </c>
      <c r="U27" s="57">
        <v>1533.8999999999999</v>
      </c>
      <c r="V27" s="57">
        <v>5</v>
      </c>
    </row>
    <row r="28" spans="1:22" x14ac:dyDescent="0.2">
      <c r="A28" s="57" t="s">
        <v>228</v>
      </c>
      <c r="B28" s="58" t="s">
        <v>58</v>
      </c>
      <c r="C28" s="58" t="s">
        <v>82</v>
      </c>
      <c r="D28" s="57" t="s">
        <v>315</v>
      </c>
      <c r="E28" s="12" t="s">
        <v>199</v>
      </c>
      <c r="F28" s="12">
        <v>240</v>
      </c>
      <c r="G28" s="12">
        <v>1500</v>
      </c>
      <c r="H28" s="57" t="s">
        <v>199</v>
      </c>
      <c r="I28" s="134">
        <v>73</v>
      </c>
      <c r="J28" s="16" t="s">
        <v>230</v>
      </c>
      <c r="K28" s="135">
        <v>77</v>
      </c>
      <c r="L28" s="57">
        <v>94.805194805194802</v>
      </c>
      <c r="M28" s="59">
        <f t="shared" si="0"/>
        <v>0.94805194805194803</v>
      </c>
      <c r="N28" s="12">
        <v>1</v>
      </c>
      <c r="O28" s="12">
        <v>0</v>
      </c>
      <c r="P28" s="60">
        <v>1.2987012987012988E-2</v>
      </c>
      <c r="Q28" s="60">
        <v>0</v>
      </c>
      <c r="R28" s="57">
        <v>2.1</v>
      </c>
      <c r="S28" s="57">
        <v>9</v>
      </c>
      <c r="T28" s="57">
        <v>17.40821918069863</v>
      </c>
      <c r="U28" s="57">
        <v>261</v>
      </c>
      <c r="V28" s="57">
        <v>5</v>
      </c>
    </row>
    <row r="29" spans="1:22" x14ac:dyDescent="0.2">
      <c r="A29" s="57" t="s">
        <v>228</v>
      </c>
      <c r="B29" s="58" t="s">
        <v>58</v>
      </c>
      <c r="C29" s="58" t="s">
        <v>83</v>
      </c>
      <c r="D29" s="57" t="s">
        <v>316</v>
      </c>
      <c r="E29" s="12" t="s">
        <v>199</v>
      </c>
      <c r="F29" s="12">
        <v>665</v>
      </c>
      <c r="G29" s="12">
        <v>2600</v>
      </c>
      <c r="H29" s="57" t="s">
        <v>199</v>
      </c>
      <c r="I29" s="134">
        <v>76</v>
      </c>
      <c r="J29" s="16" t="s">
        <v>230</v>
      </c>
      <c r="K29" s="135">
        <v>77</v>
      </c>
      <c r="L29" s="57">
        <v>98.701298701298697</v>
      </c>
      <c r="M29" s="59">
        <f t="shared" si="0"/>
        <v>0.98701298701298701</v>
      </c>
      <c r="N29" s="12">
        <v>0</v>
      </c>
      <c r="O29" s="12">
        <v>0</v>
      </c>
      <c r="P29" s="60">
        <v>0</v>
      </c>
      <c r="Q29" s="60">
        <v>0</v>
      </c>
      <c r="R29" s="57">
        <v>1.4</v>
      </c>
      <c r="S29" s="57">
        <v>13.399999999999999</v>
      </c>
      <c r="T29" s="57">
        <v>28.402631573934212</v>
      </c>
      <c r="U29" s="57">
        <v>303.3</v>
      </c>
      <c r="V29" s="57">
        <v>5</v>
      </c>
    </row>
    <row r="30" spans="1:22" x14ac:dyDescent="0.2">
      <c r="A30" s="57" t="s">
        <v>228</v>
      </c>
      <c r="B30" s="58" t="s">
        <v>84</v>
      </c>
      <c r="C30" s="58" t="s">
        <v>371</v>
      </c>
      <c r="D30" s="57" t="s">
        <v>372</v>
      </c>
      <c r="E30" s="12" t="s">
        <v>199</v>
      </c>
      <c r="F30" s="12">
        <v>22.7</v>
      </c>
      <c r="G30" s="12">
        <v>180</v>
      </c>
      <c r="H30" s="57" t="s">
        <v>199</v>
      </c>
      <c r="I30" s="134">
        <v>1</v>
      </c>
      <c r="J30" s="16" t="s">
        <v>230</v>
      </c>
      <c r="K30" s="135">
        <v>77</v>
      </c>
      <c r="L30" s="57">
        <v>1.2987012987012987</v>
      </c>
      <c r="M30" s="59">
        <f t="shared" si="0"/>
        <v>1.2987012987012986E-2</v>
      </c>
      <c r="N30" s="12">
        <v>1</v>
      </c>
      <c r="O30" s="12">
        <v>0</v>
      </c>
      <c r="P30" s="60">
        <v>1.2987012987012988E-2</v>
      </c>
      <c r="Q30" s="60">
        <v>0</v>
      </c>
      <c r="R30" s="57">
        <v>55.900000000000006</v>
      </c>
      <c r="S30" s="57">
        <v>55.900000000000006</v>
      </c>
      <c r="T30" s="57">
        <v>55.900000000000006</v>
      </c>
      <c r="U30" s="57">
        <v>55.900000000000006</v>
      </c>
      <c r="V30" s="57">
        <v>5</v>
      </c>
    </row>
    <row r="31" spans="1:22" x14ac:dyDescent="0.2">
      <c r="A31" s="57" t="s">
        <v>228</v>
      </c>
      <c r="B31" s="58" t="s">
        <v>139</v>
      </c>
      <c r="C31" s="58" t="s">
        <v>144</v>
      </c>
      <c r="D31" s="57" t="s">
        <v>377</v>
      </c>
      <c r="E31" s="12" t="s">
        <v>199</v>
      </c>
      <c r="F31" s="12">
        <v>2</v>
      </c>
      <c r="G31" s="12">
        <v>20</v>
      </c>
      <c r="H31" s="57" t="s">
        <v>199</v>
      </c>
      <c r="I31" s="134">
        <v>0</v>
      </c>
      <c r="J31" s="16" t="s">
        <v>230</v>
      </c>
      <c r="K31" s="135">
        <v>77</v>
      </c>
      <c r="L31" s="57">
        <v>0</v>
      </c>
      <c r="M31" s="59">
        <f t="shared" si="0"/>
        <v>0</v>
      </c>
      <c r="N31" s="12">
        <v>0</v>
      </c>
      <c r="O31" s="12">
        <v>0</v>
      </c>
      <c r="P31" s="60">
        <v>0</v>
      </c>
      <c r="Q31" s="60">
        <v>0</v>
      </c>
      <c r="R31" s="57" t="s">
        <v>448</v>
      </c>
      <c r="S31" s="57" t="s">
        <v>448</v>
      </c>
      <c r="T31" s="57" t="s">
        <v>448</v>
      </c>
      <c r="U31" s="57" t="s">
        <v>448</v>
      </c>
      <c r="V31" s="57">
        <v>5</v>
      </c>
    </row>
    <row r="32" spans="1:22" x14ac:dyDescent="0.2">
      <c r="A32" s="57" t="s">
        <v>228</v>
      </c>
      <c r="B32" s="58" t="s">
        <v>139</v>
      </c>
      <c r="C32" s="58" t="s">
        <v>145</v>
      </c>
      <c r="D32" s="57" t="s">
        <v>378</v>
      </c>
      <c r="E32" s="12" t="s">
        <v>199</v>
      </c>
      <c r="F32" s="12">
        <v>2.2000000000000002</v>
      </c>
      <c r="G32" s="12">
        <v>27</v>
      </c>
      <c r="H32" s="57" t="s">
        <v>199</v>
      </c>
      <c r="I32" s="134">
        <v>1</v>
      </c>
      <c r="J32" s="16" t="s">
        <v>230</v>
      </c>
      <c r="K32" s="135">
        <v>77</v>
      </c>
      <c r="L32" s="57">
        <v>1.2987012987012987</v>
      </c>
      <c r="M32" s="59">
        <f t="shared" si="0"/>
        <v>1.2987012987012986E-2</v>
      </c>
      <c r="N32" s="12">
        <v>0</v>
      </c>
      <c r="O32" s="12">
        <v>0</v>
      </c>
      <c r="P32" s="60">
        <v>0</v>
      </c>
      <c r="Q32" s="60">
        <v>0</v>
      </c>
      <c r="R32" s="57">
        <v>1.1000000000000001</v>
      </c>
      <c r="S32" s="57">
        <v>1.1000000000000001</v>
      </c>
      <c r="T32" s="57">
        <v>1.1000000000000001</v>
      </c>
      <c r="U32" s="57">
        <v>1.1000000000000001</v>
      </c>
      <c r="V32" s="57">
        <v>5</v>
      </c>
    </row>
    <row r="33" spans="1:22" x14ac:dyDescent="0.2">
      <c r="A33" s="57" t="s">
        <v>228</v>
      </c>
      <c r="B33" s="58" t="s">
        <v>139</v>
      </c>
      <c r="C33" s="58" t="s">
        <v>146</v>
      </c>
      <c r="D33" s="57" t="s">
        <v>379</v>
      </c>
      <c r="E33" s="12" t="s">
        <v>199</v>
      </c>
      <c r="F33" s="12">
        <v>1</v>
      </c>
      <c r="G33" s="12">
        <v>7</v>
      </c>
      <c r="H33" s="57" t="s">
        <v>199</v>
      </c>
      <c r="I33" s="134">
        <v>0</v>
      </c>
      <c r="J33" s="16" t="s">
        <v>230</v>
      </c>
      <c r="K33" s="135">
        <v>77</v>
      </c>
      <c r="L33" s="57">
        <v>0</v>
      </c>
      <c r="M33" s="59">
        <f t="shared" si="0"/>
        <v>0</v>
      </c>
      <c r="N33" s="12">
        <v>0</v>
      </c>
      <c r="O33" s="12">
        <v>0</v>
      </c>
      <c r="P33" s="60">
        <v>0</v>
      </c>
      <c r="Q33" s="60">
        <v>0</v>
      </c>
      <c r="R33" s="57" t="s">
        <v>448</v>
      </c>
      <c r="S33" s="57" t="s">
        <v>448</v>
      </c>
      <c r="T33" s="57" t="s">
        <v>448</v>
      </c>
      <c r="U33" s="57" t="s">
        <v>448</v>
      </c>
      <c r="V33" s="57">
        <v>5</v>
      </c>
    </row>
    <row r="34" spans="1:22" x14ac:dyDescent="0.2">
      <c r="A34" s="57" t="s">
        <v>228</v>
      </c>
      <c r="B34" s="58" t="s">
        <v>139</v>
      </c>
      <c r="C34" s="58" t="s">
        <v>384</v>
      </c>
      <c r="D34" s="57" t="s">
        <v>385</v>
      </c>
      <c r="E34" s="12" t="s">
        <v>199</v>
      </c>
      <c r="F34" s="12">
        <v>0.5</v>
      </c>
      <c r="G34" s="12">
        <v>6</v>
      </c>
      <c r="H34" s="57" t="s">
        <v>199</v>
      </c>
      <c r="I34" s="134">
        <v>0</v>
      </c>
      <c r="J34" s="16" t="s">
        <v>230</v>
      </c>
      <c r="K34" s="135">
        <v>77</v>
      </c>
      <c r="L34" s="57">
        <v>0</v>
      </c>
      <c r="M34" s="59">
        <f t="shared" si="0"/>
        <v>0</v>
      </c>
      <c r="N34" s="12">
        <v>0</v>
      </c>
      <c r="O34" s="12">
        <v>0</v>
      </c>
      <c r="P34" s="60">
        <v>0</v>
      </c>
      <c r="Q34" s="60">
        <v>0</v>
      </c>
      <c r="R34" s="57" t="s">
        <v>448</v>
      </c>
      <c r="S34" s="57" t="s">
        <v>448</v>
      </c>
      <c r="T34" s="57" t="s">
        <v>448</v>
      </c>
      <c r="U34" s="57" t="s">
        <v>448</v>
      </c>
      <c r="V34" s="57">
        <v>5</v>
      </c>
    </row>
    <row r="35" spans="1:22" x14ac:dyDescent="0.2">
      <c r="A35" s="57" t="s">
        <v>228</v>
      </c>
      <c r="B35" s="58" t="s">
        <v>139</v>
      </c>
      <c r="C35" s="58" t="s">
        <v>387</v>
      </c>
      <c r="D35" s="57" t="s">
        <v>388</v>
      </c>
      <c r="E35" s="12" t="s">
        <v>199</v>
      </c>
      <c r="F35" s="12">
        <v>1.58</v>
      </c>
      <c r="G35" s="12">
        <v>46.1</v>
      </c>
      <c r="H35" s="57" t="s">
        <v>199</v>
      </c>
      <c r="I35" s="134">
        <v>1</v>
      </c>
      <c r="J35" s="16" t="s">
        <v>230</v>
      </c>
      <c r="K35" s="135">
        <v>77</v>
      </c>
      <c r="L35" s="57">
        <v>1.2987012987012987</v>
      </c>
      <c r="M35" s="59">
        <f t="shared" si="0"/>
        <v>1.2987012987012986E-2</v>
      </c>
      <c r="N35" s="12">
        <v>0</v>
      </c>
      <c r="O35" s="12">
        <v>0</v>
      </c>
      <c r="P35" s="60">
        <v>0</v>
      </c>
      <c r="Q35" s="60">
        <v>0</v>
      </c>
      <c r="R35" s="57">
        <v>1.1000000000000001</v>
      </c>
      <c r="S35" s="57">
        <v>1.1000000000000001</v>
      </c>
      <c r="T35" s="57">
        <v>1.1000000000000001</v>
      </c>
      <c r="U35" s="57">
        <v>1.1000000000000001</v>
      </c>
      <c r="V35" s="57">
        <v>5</v>
      </c>
    </row>
    <row r="36" spans="1:22" x14ac:dyDescent="0.2">
      <c r="A36" s="57" t="s">
        <v>228</v>
      </c>
      <c r="B36" s="58" t="s">
        <v>139</v>
      </c>
      <c r="C36" s="58" t="s">
        <v>153</v>
      </c>
      <c r="D36" s="57" t="s">
        <v>390</v>
      </c>
      <c r="E36" s="12" t="s">
        <v>199</v>
      </c>
      <c r="F36" s="12">
        <v>0.02</v>
      </c>
      <c r="G36" s="12">
        <v>8</v>
      </c>
      <c r="H36" s="57" t="s">
        <v>199</v>
      </c>
      <c r="I36" s="134">
        <v>0</v>
      </c>
      <c r="J36" s="16" t="s">
        <v>230</v>
      </c>
      <c r="K36" s="135">
        <v>77</v>
      </c>
      <c r="L36" s="57">
        <v>0</v>
      </c>
      <c r="M36" s="59">
        <f t="shared" si="0"/>
        <v>0</v>
      </c>
      <c r="N36" s="12">
        <v>0</v>
      </c>
      <c r="O36" s="12">
        <v>0</v>
      </c>
      <c r="P36" s="60">
        <v>0</v>
      </c>
      <c r="Q36" s="60">
        <v>0</v>
      </c>
      <c r="R36" s="57" t="s">
        <v>448</v>
      </c>
      <c r="S36" s="57" t="s">
        <v>448</v>
      </c>
      <c r="T36" s="57" t="s">
        <v>448</v>
      </c>
      <c r="U36" s="57" t="s">
        <v>448</v>
      </c>
      <c r="V36" s="57">
        <v>5</v>
      </c>
    </row>
    <row r="37" spans="1:22" x14ac:dyDescent="0.2">
      <c r="A37" s="61"/>
      <c r="D37" s="61"/>
      <c r="E37" s="63"/>
      <c r="F37" s="63"/>
      <c r="G37" s="63"/>
      <c r="H37" s="61"/>
      <c r="I37" s="63"/>
      <c r="J37" s="63"/>
      <c r="K37" s="63"/>
      <c r="L37" s="61"/>
      <c r="M37" s="61"/>
      <c r="N37" s="63"/>
      <c r="O37" s="63"/>
      <c r="P37" s="64"/>
      <c r="Q37" s="64"/>
      <c r="R37" s="61"/>
      <c r="S37" s="61"/>
      <c r="T37" s="61"/>
      <c r="U37" s="61"/>
      <c r="V37" s="61"/>
    </row>
    <row r="38" spans="1:22" x14ac:dyDescent="0.2">
      <c r="B38" s="62" t="s">
        <v>781</v>
      </c>
    </row>
    <row r="39" spans="1:22" x14ac:dyDescent="0.2">
      <c r="B39" s="62" t="s">
        <v>721</v>
      </c>
    </row>
    <row r="40" spans="1:22" x14ac:dyDescent="0.2">
      <c r="B40" s="34" t="s">
        <v>718</v>
      </c>
    </row>
    <row r="41" spans="1:22" x14ac:dyDescent="0.2">
      <c r="B41" s="34" t="s">
        <v>719</v>
      </c>
    </row>
    <row r="42" spans="1:22" x14ac:dyDescent="0.2">
      <c r="B42" s="34" t="s">
        <v>720</v>
      </c>
    </row>
    <row r="43" spans="1:22" x14ac:dyDescent="0.2">
      <c r="B43" s="62" t="s">
        <v>215</v>
      </c>
    </row>
    <row r="44" spans="1:22" x14ac:dyDescent="0.2">
      <c r="B44" s="62" t="s">
        <v>449</v>
      </c>
    </row>
    <row r="45" spans="1:22" x14ac:dyDescent="0.2">
      <c r="B45" s="34" t="s">
        <v>728</v>
      </c>
    </row>
    <row r="46" spans="1:22" x14ac:dyDescent="0.2">
      <c r="B46" s="34" t="s">
        <v>729</v>
      </c>
    </row>
    <row r="47" spans="1:22" x14ac:dyDescent="0.2">
      <c r="B47" s="62" t="s">
        <v>722</v>
      </c>
    </row>
    <row r="48" spans="1:22" x14ac:dyDescent="0.2">
      <c r="B48" s="34" t="s">
        <v>717</v>
      </c>
    </row>
    <row r="49" spans="2:2" x14ac:dyDescent="0.2">
      <c r="B49" s="34" t="s">
        <v>186</v>
      </c>
    </row>
  </sheetData>
  <autoFilter ref="A4:W36">
    <filterColumn colId="8" showButton="0"/>
    <filterColumn colId="9" showButton="0"/>
  </autoFilter>
  <sortState ref="B39:B49">
    <sortCondition ref="B39"/>
  </sortState>
  <mergeCells count="3">
    <mergeCell ref="I4:K4"/>
    <mergeCell ref="B1:Q1"/>
    <mergeCell ref="B2:Q2"/>
  </mergeCells>
  <conditionalFormatting sqref="N5:Q36">
    <cfRule type="expression" dxfId="4" priority="1">
      <formula>N5&gt;0</formula>
    </cfRule>
  </conditionalFormatting>
  <printOptions horizontalCentered="1"/>
  <pageMargins left="0.7" right="0.7" top="0.75" bottom="0.75" header="0.3" footer="0.3"/>
  <pageSetup scale="85" orientation="landscape" r:id="rId1"/>
  <headerFooter>
    <oddFooter>&amp;C&amp;"Verdana,Regular"&amp;9Page &amp;P of &amp;N&amp;R&amp;"Verdana,Regular"&amp;9Ramboll Environ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4"/>
  <sheetViews>
    <sheetView topLeftCell="C1" zoomScaleNormal="100" workbookViewId="0">
      <selection activeCell="R13" sqref="R13"/>
    </sheetView>
  </sheetViews>
  <sheetFormatPr defaultColWidth="9.88671875" defaultRowHeight="11.4" outlineLevelCol="1" x14ac:dyDescent="0.2"/>
  <cols>
    <col min="1" max="1" width="9.88671875" style="57" hidden="1" customWidth="1" outlineLevel="1"/>
    <col min="2" max="2" width="9.88671875" style="75" hidden="1" customWidth="1" outlineLevel="1"/>
    <col min="3" max="3" width="9.88671875" style="69" collapsed="1"/>
    <col min="4" max="4" width="22.109375" style="69" bestFit="1" customWidth="1"/>
    <col min="5" max="5" width="9.88671875" style="66" hidden="1" customWidth="1" outlineLevel="1"/>
    <col min="6" max="6" width="9.88671875" style="70" collapsed="1"/>
    <col min="7" max="8" width="9.88671875" style="70"/>
    <col min="9" max="9" width="9.88671875" style="66" hidden="1" customWidth="1" outlineLevel="1"/>
    <col min="10" max="10" width="12.33203125" style="70" bestFit="1" customWidth="1" collapsed="1"/>
    <col min="11" max="11" width="5.6640625" style="70" customWidth="1"/>
    <col min="12" max="12" width="2.109375" style="70" customWidth="1"/>
    <col min="13" max="13" width="5.109375" style="70" customWidth="1"/>
    <col min="14" max="15" width="9.88671875" style="66" hidden="1" customWidth="1" outlineLevel="1"/>
    <col min="16" max="16" width="9.88671875" style="70" collapsed="1"/>
    <col min="17" max="17" width="9.88671875" style="70"/>
    <col min="18" max="19" width="14.88671875" style="71" customWidth="1"/>
    <col min="20" max="24" width="9.88671875" style="57" hidden="1" customWidth="1" outlineLevel="1"/>
    <col min="25" max="25" width="9.88671875" style="52" collapsed="1"/>
    <col min="26" max="16384" width="9.88671875" style="52"/>
  </cols>
  <sheetData>
    <row r="1" spans="1:24" s="68" customFormat="1" x14ac:dyDescent="0.2">
      <c r="A1" s="66"/>
      <c r="B1" s="67"/>
      <c r="C1" s="195" t="s">
        <v>713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66"/>
      <c r="U1" s="66"/>
      <c r="V1" s="66"/>
      <c r="W1" s="66"/>
      <c r="X1" s="66"/>
    </row>
    <row r="2" spans="1:24" s="68" customFormat="1" x14ac:dyDescent="0.2">
      <c r="A2" s="66"/>
      <c r="B2" s="67"/>
      <c r="C2" s="195" t="s">
        <v>0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66"/>
      <c r="U2" s="66"/>
      <c r="V2" s="66"/>
      <c r="W2" s="66"/>
      <c r="X2" s="66"/>
    </row>
    <row r="3" spans="1:24" s="68" customFormat="1" x14ac:dyDescent="0.2">
      <c r="A3" s="66"/>
      <c r="B3" s="67"/>
      <c r="C3" s="69"/>
      <c r="D3" s="69"/>
      <c r="E3" s="66"/>
      <c r="F3" s="70"/>
      <c r="G3" s="70"/>
      <c r="H3" s="70"/>
      <c r="I3" s="66"/>
      <c r="J3" s="70"/>
      <c r="K3" s="70"/>
      <c r="L3" s="70"/>
      <c r="M3" s="70"/>
      <c r="N3" s="66"/>
      <c r="O3" s="66"/>
      <c r="P3" s="70"/>
      <c r="Q3" s="70"/>
      <c r="R3" s="71"/>
      <c r="S3" s="71"/>
      <c r="T3" s="66"/>
      <c r="U3" s="66"/>
      <c r="V3" s="66"/>
      <c r="W3" s="66"/>
      <c r="X3" s="66"/>
    </row>
    <row r="4" spans="1:24" s="74" customFormat="1" ht="34.200000000000003" x14ac:dyDescent="0.3">
      <c r="A4" s="72"/>
      <c r="B4" s="73" t="s">
        <v>432</v>
      </c>
      <c r="C4" s="116" t="s">
        <v>1</v>
      </c>
      <c r="D4" s="116" t="s">
        <v>433</v>
      </c>
      <c r="E4" s="54" t="s">
        <v>220</v>
      </c>
      <c r="F4" s="117" t="s">
        <v>188</v>
      </c>
      <c r="G4" s="117" t="s">
        <v>434</v>
      </c>
      <c r="H4" s="117" t="s">
        <v>435</v>
      </c>
      <c r="I4" s="54" t="s">
        <v>436</v>
      </c>
      <c r="J4" s="118" t="s">
        <v>424</v>
      </c>
      <c r="K4" s="191" t="s">
        <v>221</v>
      </c>
      <c r="L4" s="192"/>
      <c r="M4" s="193"/>
      <c r="N4" s="54" t="s">
        <v>437</v>
      </c>
      <c r="O4" s="54" t="s">
        <v>438</v>
      </c>
      <c r="P4" s="117" t="s">
        <v>439</v>
      </c>
      <c r="Q4" s="117" t="s">
        <v>440</v>
      </c>
      <c r="R4" s="55" t="s">
        <v>441</v>
      </c>
      <c r="S4" s="55" t="s">
        <v>442</v>
      </c>
      <c r="T4" s="54" t="s">
        <v>443</v>
      </c>
      <c r="U4" s="54" t="s">
        <v>444</v>
      </c>
      <c r="V4" s="54" t="s">
        <v>445</v>
      </c>
      <c r="W4" s="54" t="s">
        <v>446</v>
      </c>
      <c r="X4" s="54" t="s">
        <v>447</v>
      </c>
    </row>
    <row r="5" spans="1:24" x14ac:dyDescent="0.2">
      <c r="A5" s="57" t="s">
        <v>450</v>
      </c>
      <c r="B5" s="75" t="s">
        <v>228</v>
      </c>
      <c r="C5" s="58" t="s">
        <v>29</v>
      </c>
      <c r="D5" s="58" t="s">
        <v>32</v>
      </c>
      <c r="E5" s="57" t="s">
        <v>259</v>
      </c>
      <c r="F5" s="12" t="s">
        <v>196</v>
      </c>
      <c r="G5" s="12">
        <v>8.1999999999999993</v>
      </c>
      <c r="H5" s="12">
        <v>70</v>
      </c>
      <c r="I5" s="57" t="s">
        <v>196</v>
      </c>
      <c r="J5" s="12" t="s">
        <v>426</v>
      </c>
      <c r="K5" s="134">
        <v>21</v>
      </c>
      <c r="L5" s="16" t="s">
        <v>230</v>
      </c>
      <c r="M5" s="135">
        <v>21</v>
      </c>
      <c r="N5" s="57">
        <v>100</v>
      </c>
      <c r="O5" s="59">
        <f>N5/100</f>
        <v>1</v>
      </c>
      <c r="P5" s="12">
        <v>12</v>
      </c>
      <c r="Q5" s="12">
        <v>0</v>
      </c>
      <c r="R5" s="60">
        <v>0.5714285714285714</v>
      </c>
      <c r="S5" s="60">
        <v>0</v>
      </c>
      <c r="T5" s="57">
        <v>4.0999999999999996</v>
      </c>
      <c r="U5" s="57">
        <v>10.5</v>
      </c>
      <c r="V5" s="57">
        <v>9.6166666666666671</v>
      </c>
      <c r="W5" s="57">
        <v>14.7</v>
      </c>
      <c r="X5" s="57">
        <v>5.0000000745058101E-2</v>
      </c>
    </row>
    <row r="6" spans="1:24" x14ac:dyDescent="0.2">
      <c r="A6" s="57" t="s">
        <v>451</v>
      </c>
      <c r="B6" s="75" t="s">
        <v>228</v>
      </c>
      <c r="C6" s="58" t="s">
        <v>29</v>
      </c>
      <c r="D6" s="58" t="s">
        <v>32</v>
      </c>
      <c r="E6" s="57" t="s">
        <v>259</v>
      </c>
      <c r="F6" s="12" t="s">
        <v>196</v>
      </c>
      <c r="G6" s="12">
        <v>8.1999999999999993</v>
      </c>
      <c r="H6" s="12">
        <v>70</v>
      </c>
      <c r="I6" s="57" t="s">
        <v>196</v>
      </c>
      <c r="J6" s="12" t="s">
        <v>429</v>
      </c>
      <c r="K6" s="134">
        <v>17</v>
      </c>
      <c r="L6" s="16" t="s">
        <v>230</v>
      </c>
      <c r="M6" s="135">
        <v>17</v>
      </c>
      <c r="N6" s="57">
        <v>100</v>
      </c>
      <c r="O6" s="59">
        <f t="shared" ref="O6:O69" si="0">N6/100</f>
        <v>1</v>
      </c>
      <c r="P6" s="12">
        <v>8</v>
      </c>
      <c r="Q6" s="12">
        <v>0</v>
      </c>
      <c r="R6" s="60">
        <v>0.47058823529411764</v>
      </c>
      <c r="S6" s="60">
        <v>0</v>
      </c>
      <c r="T6" s="57">
        <v>2.6</v>
      </c>
      <c r="U6" s="57">
        <v>7.9</v>
      </c>
      <c r="V6" s="57">
        <v>8.2381764523882346</v>
      </c>
      <c r="W6" s="57">
        <v>14.4</v>
      </c>
      <c r="X6" s="57">
        <v>5.0000001000000002E-2</v>
      </c>
    </row>
    <row r="7" spans="1:24" x14ac:dyDescent="0.2">
      <c r="A7" s="57" t="s">
        <v>452</v>
      </c>
      <c r="B7" s="75" t="s">
        <v>228</v>
      </c>
      <c r="C7" s="58" t="s">
        <v>29</v>
      </c>
      <c r="D7" s="58" t="s">
        <v>32</v>
      </c>
      <c r="E7" s="57" t="s">
        <v>259</v>
      </c>
      <c r="F7" s="12" t="s">
        <v>196</v>
      </c>
      <c r="G7" s="12">
        <v>8.1999999999999993</v>
      </c>
      <c r="H7" s="12">
        <v>70</v>
      </c>
      <c r="I7" s="57" t="s">
        <v>196</v>
      </c>
      <c r="J7" s="12" t="s">
        <v>427</v>
      </c>
      <c r="K7" s="134">
        <v>19</v>
      </c>
      <c r="L7" s="16" t="s">
        <v>230</v>
      </c>
      <c r="M7" s="135">
        <v>19</v>
      </c>
      <c r="N7" s="57">
        <v>100</v>
      </c>
      <c r="O7" s="59">
        <f t="shared" si="0"/>
        <v>1</v>
      </c>
      <c r="P7" s="12">
        <v>13</v>
      </c>
      <c r="Q7" s="12">
        <v>0</v>
      </c>
      <c r="R7" s="60">
        <v>0.68421052631578949</v>
      </c>
      <c r="S7" s="60">
        <v>0</v>
      </c>
      <c r="T7" s="57">
        <v>2.8</v>
      </c>
      <c r="U7" s="57">
        <v>10.6</v>
      </c>
      <c r="V7" s="57">
        <v>10.421052651657895</v>
      </c>
      <c r="W7" s="57">
        <v>20.100000000000001</v>
      </c>
      <c r="X7" s="57">
        <v>5.0000000745058101E-2</v>
      </c>
    </row>
    <row r="8" spans="1:24" x14ac:dyDescent="0.2">
      <c r="A8" s="57" t="s">
        <v>453</v>
      </c>
      <c r="B8" s="75" t="s">
        <v>228</v>
      </c>
      <c r="C8" s="58" t="s">
        <v>29</v>
      </c>
      <c r="D8" s="58" t="s">
        <v>32</v>
      </c>
      <c r="E8" s="57" t="s">
        <v>259</v>
      </c>
      <c r="F8" s="12" t="s">
        <v>196</v>
      </c>
      <c r="G8" s="12">
        <v>8.1999999999999993</v>
      </c>
      <c r="H8" s="12">
        <v>70</v>
      </c>
      <c r="I8" s="57" t="s">
        <v>196</v>
      </c>
      <c r="J8" s="12" t="s">
        <v>430</v>
      </c>
      <c r="K8" s="134">
        <v>14</v>
      </c>
      <c r="L8" s="16" t="s">
        <v>230</v>
      </c>
      <c r="M8" s="135">
        <v>14</v>
      </c>
      <c r="N8" s="57">
        <v>100</v>
      </c>
      <c r="O8" s="59">
        <f t="shared" si="0"/>
        <v>1</v>
      </c>
      <c r="P8" s="12">
        <v>8</v>
      </c>
      <c r="Q8" s="12">
        <v>0</v>
      </c>
      <c r="R8" s="60">
        <v>0.5714285714285714</v>
      </c>
      <c r="S8" s="60">
        <v>0</v>
      </c>
      <c r="T8" s="57">
        <v>2.5</v>
      </c>
      <c r="U8" s="57">
        <v>9.35</v>
      </c>
      <c r="V8" s="57">
        <v>10.642857170107144</v>
      </c>
      <c r="W8" s="57">
        <v>18.3</v>
      </c>
      <c r="X8" s="57">
        <v>5.0000000745058101E-2</v>
      </c>
    </row>
    <row r="9" spans="1:24" x14ac:dyDescent="0.2">
      <c r="A9" s="57" t="s">
        <v>454</v>
      </c>
      <c r="B9" s="75" t="s">
        <v>228</v>
      </c>
      <c r="C9" s="58" t="s">
        <v>29</v>
      </c>
      <c r="D9" s="58" t="s">
        <v>32</v>
      </c>
      <c r="E9" s="57" t="s">
        <v>259</v>
      </c>
      <c r="F9" s="12" t="s">
        <v>196</v>
      </c>
      <c r="G9" s="12">
        <v>8.1999999999999993</v>
      </c>
      <c r="H9" s="12">
        <v>70</v>
      </c>
      <c r="I9" s="57" t="s">
        <v>196</v>
      </c>
      <c r="J9" s="12" t="s">
        <v>431</v>
      </c>
      <c r="K9" s="134">
        <v>6</v>
      </c>
      <c r="L9" s="16" t="s">
        <v>230</v>
      </c>
      <c r="M9" s="135">
        <v>6</v>
      </c>
      <c r="N9" s="57">
        <v>100</v>
      </c>
      <c r="O9" s="59">
        <f t="shared" si="0"/>
        <v>1</v>
      </c>
      <c r="P9" s="12">
        <v>2</v>
      </c>
      <c r="Q9" s="12">
        <v>0</v>
      </c>
      <c r="R9" s="60">
        <v>0.33333333333333331</v>
      </c>
      <c r="S9" s="60">
        <v>0</v>
      </c>
      <c r="T9" s="57">
        <v>2.4</v>
      </c>
      <c r="U9" s="57">
        <v>6.2</v>
      </c>
      <c r="V9" s="57">
        <v>7.7</v>
      </c>
      <c r="W9" s="57">
        <v>16.399999999999999</v>
      </c>
      <c r="X9" s="57">
        <v>0.05</v>
      </c>
    </row>
    <row r="10" spans="1:24" x14ac:dyDescent="0.2">
      <c r="A10" s="57" t="s">
        <v>455</v>
      </c>
      <c r="B10" s="75" t="s">
        <v>228</v>
      </c>
      <c r="C10" s="58" t="s">
        <v>29</v>
      </c>
      <c r="D10" s="58" t="s">
        <v>35</v>
      </c>
      <c r="E10" s="57" t="s">
        <v>262</v>
      </c>
      <c r="F10" s="12" t="s">
        <v>196</v>
      </c>
      <c r="G10" s="12">
        <v>1.2</v>
      </c>
      <c r="H10" s="12">
        <v>9.6</v>
      </c>
      <c r="I10" s="57" t="s">
        <v>196</v>
      </c>
      <c r="J10" s="12" t="s">
        <v>426</v>
      </c>
      <c r="K10" s="134">
        <v>21</v>
      </c>
      <c r="L10" s="16" t="s">
        <v>230</v>
      </c>
      <c r="M10" s="135">
        <v>21</v>
      </c>
      <c r="N10" s="57">
        <v>100</v>
      </c>
      <c r="O10" s="59">
        <f t="shared" si="0"/>
        <v>1</v>
      </c>
      <c r="P10" s="12">
        <v>0</v>
      </c>
      <c r="Q10" s="12">
        <v>0</v>
      </c>
      <c r="R10" s="60">
        <v>0</v>
      </c>
      <c r="S10" s="60">
        <v>0</v>
      </c>
      <c r="T10" s="57">
        <v>0.2</v>
      </c>
      <c r="U10" s="57">
        <v>0.5</v>
      </c>
      <c r="V10" s="57">
        <v>0.44042857096285715</v>
      </c>
      <c r="W10" s="57">
        <v>0.8</v>
      </c>
      <c r="X10" s="57">
        <v>5.0000000745058101E-2</v>
      </c>
    </row>
    <row r="11" spans="1:24" x14ac:dyDescent="0.2">
      <c r="A11" s="57" t="s">
        <v>456</v>
      </c>
      <c r="B11" s="75" t="s">
        <v>228</v>
      </c>
      <c r="C11" s="58" t="s">
        <v>29</v>
      </c>
      <c r="D11" s="58" t="s">
        <v>35</v>
      </c>
      <c r="E11" s="57" t="s">
        <v>262</v>
      </c>
      <c r="F11" s="12" t="s">
        <v>196</v>
      </c>
      <c r="G11" s="12">
        <v>1.2</v>
      </c>
      <c r="H11" s="12">
        <v>9.6</v>
      </c>
      <c r="I11" s="57" t="s">
        <v>196</v>
      </c>
      <c r="J11" s="12" t="s">
        <v>429</v>
      </c>
      <c r="K11" s="134">
        <v>17</v>
      </c>
      <c r="L11" s="16" t="s">
        <v>230</v>
      </c>
      <c r="M11" s="135">
        <v>17</v>
      </c>
      <c r="N11" s="57">
        <v>100</v>
      </c>
      <c r="O11" s="59">
        <f t="shared" si="0"/>
        <v>1</v>
      </c>
      <c r="P11" s="12">
        <v>0</v>
      </c>
      <c r="Q11" s="12">
        <v>0</v>
      </c>
      <c r="R11" s="60">
        <v>0</v>
      </c>
      <c r="S11" s="60">
        <v>0</v>
      </c>
      <c r="T11" s="57">
        <v>8.9000001549999999E-2</v>
      </c>
      <c r="U11" s="57">
        <v>0.2</v>
      </c>
      <c r="V11" s="57">
        <v>0.24923529450352941</v>
      </c>
      <c r="W11" s="57">
        <v>0.8</v>
      </c>
      <c r="X11" s="57">
        <v>5.0000001000000002E-2</v>
      </c>
    </row>
    <row r="12" spans="1:24" x14ac:dyDescent="0.2">
      <c r="A12" s="57" t="s">
        <v>457</v>
      </c>
      <c r="B12" s="75" t="s">
        <v>228</v>
      </c>
      <c r="C12" s="58" t="s">
        <v>29</v>
      </c>
      <c r="D12" s="58" t="s">
        <v>35</v>
      </c>
      <c r="E12" s="57" t="s">
        <v>262</v>
      </c>
      <c r="F12" s="12" t="s">
        <v>196</v>
      </c>
      <c r="G12" s="12">
        <v>1.2</v>
      </c>
      <c r="H12" s="12">
        <v>9.6</v>
      </c>
      <c r="I12" s="57" t="s">
        <v>196</v>
      </c>
      <c r="J12" s="12" t="s">
        <v>427</v>
      </c>
      <c r="K12" s="134">
        <v>19</v>
      </c>
      <c r="L12" s="16" t="s">
        <v>230</v>
      </c>
      <c r="M12" s="135">
        <v>19</v>
      </c>
      <c r="N12" s="57">
        <v>100</v>
      </c>
      <c r="O12" s="59">
        <f t="shared" si="0"/>
        <v>1</v>
      </c>
      <c r="P12" s="12">
        <v>1</v>
      </c>
      <c r="Q12" s="12">
        <v>0</v>
      </c>
      <c r="R12" s="60">
        <v>5.2631578947368418E-2</v>
      </c>
      <c r="S12" s="60">
        <v>0</v>
      </c>
      <c r="T12" s="57">
        <v>0.1</v>
      </c>
      <c r="U12" s="57">
        <v>0.5</v>
      </c>
      <c r="V12" s="57">
        <v>0.53157894736842104</v>
      </c>
      <c r="W12" s="57">
        <v>1.3</v>
      </c>
      <c r="X12" s="57">
        <v>5.0000000745058101E-2</v>
      </c>
    </row>
    <row r="13" spans="1:24" x14ac:dyDescent="0.2">
      <c r="A13" s="57" t="s">
        <v>458</v>
      </c>
      <c r="B13" s="75" t="s">
        <v>228</v>
      </c>
      <c r="C13" s="58" t="s">
        <v>29</v>
      </c>
      <c r="D13" s="58" t="s">
        <v>35</v>
      </c>
      <c r="E13" s="57" t="s">
        <v>262</v>
      </c>
      <c r="F13" s="12" t="s">
        <v>196</v>
      </c>
      <c r="G13" s="12">
        <v>1.2</v>
      </c>
      <c r="H13" s="12">
        <v>9.6</v>
      </c>
      <c r="I13" s="57" t="s">
        <v>196</v>
      </c>
      <c r="J13" s="12" t="s">
        <v>430</v>
      </c>
      <c r="K13" s="134">
        <v>14</v>
      </c>
      <c r="L13" s="16" t="s">
        <v>230</v>
      </c>
      <c r="M13" s="135">
        <v>14</v>
      </c>
      <c r="N13" s="57">
        <v>100</v>
      </c>
      <c r="O13" s="59">
        <f t="shared" si="0"/>
        <v>1</v>
      </c>
      <c r="P13" s="12">
        <v>2</v>
      </c>
      <c r="Q13" s="12">
        <v>0</v>
      </c>
      <c r="R13" s="60">
        <v>0.14285714285714285</v>
      </c>
      <c r="S13" s="60">
        <v>0</v>
      </c>
      <c r="T13" s="57">
        <v>0.1</v>
      </c>
      <c r="U13" s="57">
        <v>0.4</v>
      </c>
      <c r="V13" s="57">
        <v>0.71428571620142856</v>
      </c>
      <c r="W13" s="57">
        <v>2.2999999999999998</v>
      </c>
      <c r="X13" s="57">
        <v>5.0000000745058101E-2</v>
      </c>
    </row>
    <row r="14" spans="1:24" x14ac:dyDescent="0.2">
      <c r="A14" s="57" t="s">
        <v>459</v>
      </c>
      <c r="B14" s="75" t="s">
        <v>228</v>
      </c>
      <c r="C14" s="58" t="s">
        <v>29</v>
      </c>
      <c r="D14" s="58" t="s">
        <v>35</v>
      </c>
      <c r="E14" s="57" t="s">
        <v>262</v>
      </c>
      <c r="F14" s="12" t="s">
        <v>196</v>
      </c>
      <c r="G14" s="12">
        <v>1.2</v>
      </c>
      <c r="H14" s="12">
        <v>9.6</v>
      </c>
      <c r="I14" s="57" t="s">
        <v>196</v>
      </c>
      <c r="J14" s="12" t="s">
        <v>431</v>
      </c>
      <c r="K14" s="134">
        <v>3</v>
      </c>
      <c r="L14" s="16" t="s">
        <v>230</v>
      </c>
      <c r="M14" s="135">
        <v>6</v>
      </c>
      <c r="N14" s="57">
        <v>50</v>
      </c>
      <c r="O14" s="59">
        <f t="shared" si="0"/>
        <v>0.5</v>
      </c>
      <c r="P14" s="12">
        <v>0</v>
      </c>
      <c r="Q14" s="12">
        <v>0</v>
      </c>
      <c r="R14" s="60">
        <v>0</v>
      </c>
      <c r="S14" s="60">
        <v>0</v>
      </c>
      <c r="T14" s="57">
        <v>0.1</v>
      </c>
      <c r="U14" s="57">
        <v>0.1</v>
      </c>
      <c r="V14" s="57">
        <v>0.13333333333333333</v>
      </c>
      <c r="W14" s="57">
        <v>0.2</v>
      </c>
      <c r="X14" s="57">
        <v>0.05</v>
      </c>
    </row>
    <row r="15" spans="1:24" x14ac:dyDescent="0.2">
      <c r="A15" s="57" t="s">
        <v>460</v>
      </c>
      <c r="B15" s="75" t="s">
        <v>228</v>
      </c>
      <c r="C15" s="58" t="s">
        <v>29</v>
      </c>
      <c r="D15" s="58" t="s">
        <v>36</v>
      </c>
      <c r="E15" s="57" t="s">
        <v>263</v>
      </c>
      <c r="F15" s="12" t="s">
        <v>196</v>
      </c>
      <c r="G15" s="12">
        <v>81</v>
      </c>
      <c r="H15" s="12">
        <v>370</v>
      </c>
      <c r="I15" s="57" t="s">
        <v>196</v>
      </c>
      <c r="J15" s="12" t="s">
        <v>426</v>
      </c>
      <c r="K15" s="134">
        <v>21</v>
      </c>
      <c r="L15" s="16" t="s">
        <v>230</v>
      </c>
      <c r="M15" s="135">
        <v>21</v>
      </c>
      <c r="N15" s="57">
        <v>100</v>
      </c>
      <c r="O15" s="59">
        <f t="shared" si="0"/>
        <v>1</v>
      </c>
      <c r="P15" s="12">
        <v>4</v>
      </c>
      <c r="Q15" s="12">
        <v>0</v>
      </c>
      <c r="R15" s="60">
        <v>0.19047619047619047</v>
      </c>
      <c r="S15" s="60">
        <v>0</v>
      </c>
      <c r="T15" s="57">
        <v>29.6</v>
      </c>
      <c r="U15" s="57">
        <v>58.7</v>
      </c>
      <c r="V15" s="57">
        <v>61.225714329333336</v>
      </c>
      <c r="W15" s="57">
        <v>87.2</v>
      </c>
      <c r="X15" s="57">
        <v>5.0000000745058101E-2</v>
      </c>
    </row>
    <row r="16" spans="1:24" x14ac:dyDescent="0.2">
      <c r="A16" s="57" t="s">
        <v>461</v>
      </c>
      <c r="B16" s="75" t="s">
        <v>228</v>
      </c>
      <c r="C16" s="58" t="s">
        <v>29</v>
      </c>
      <c r="D16" s="58" t="s">
        <v>36</v>
      </c>
      <c r="E16" s="57" t="s">
        <v>263</v>
      </c>
      <c r="F16" s="12" t="s">
        <v>196</v>
      </c>
      <c r="G16" s="12">
        <v>81</v>
      </c>
      <c r="H16" s="12">
        <v>370</v>
      </c>
      <c r="I16" s="57" t="s">
        <v>196</v>
      </c>
      <c r="J16" s="12" t="s">
        <v>429</v>
      </c>
      <c r="K16" s="134">
        <v>17</v>
      </c>
      <c r="L16" s="16" t="s">
        <v>230</v>
      </c>
      <c r="M16" s="135">
        <v>17</v>
      </c>
      <c r="N16" s="57">
        <v>100</v>
      </c>
      <c r="O16" s="59">
        <f t="shared" si="0"/>
        <v>1</v>
      </c>
      <c r="P16" s="12">
        <v>2</v>
      </c>
      <c r="Q16" s="12">
        <v>0</v>
      </c>
      <c r="R16" s="60">
        <v>0.11764705882352941</v>
      </c>
      <c r="S16" s="60">
        <v>0</v>
      </c>
      <c r="T16" s="57">
        <v>13.68999958</v>
      </c>
      <c r="U16" s="57">
        <v>59.2</v>
      </c>
      <c r="V16" s="57">
        <v>59.548235152764704</v>
      </c>
      <c r="W16" s="57">
        <v>90</v>
      </c>
      <c r="X16" s="57">
        <v>5.0000001000000002E-2</v>
      </c>
    </row>
    <row r="17" spans="1:24" x14ac:dyDescent="0.2">
      <c r="A17" s="57" t="s">
        <v>462</v>
      </c>
      <c r="B17" s="75" t="s">
        <v>228</v>
      </c>
      <c r="C17" s="58" t="s">
        <v>29</v>
      </c>
      <c r="D17" s="58" t="s">
        <v>36</v>
      </c>
      <c r="E17" s="57" t="s">
        <v>263</v>
      </c>
      <c r="F17" s="12" t="s">
        <v>196</v>
      </c>
      <c r="G17" s="12">
        <v>81</v>
      </c>
      <c r="H17" s="12">
        <v>370</v>
      </c>
      <c r="I17" s="57" t="s">
        <v>196</v>
      </c>
      <c r="J17" s="12" t="s">
        <v>427</v>
      </c>
      <c r="K17" s="134">
        <v>19</v>
      </c>
      <c r="L17" s="16" t="s">
        <v>230</v>
      </c>
      <c r="M17" s="135">
        <v>19</v>
      </c>
      <c r="N17" s="57">
        <v>100</v>
      </c>
      <c r="O17" s="59">
        <f t="shared" si="0"/>
        <v>1</v>
      </c>
      <c r="P17" s="12">
        <v>7</v>
      </c>
      <c r="Q17" s="12">
        <v>0</v>
      </c>
      <c r="R17" s="60">
        <v>0.36842105263157893</v>
      </c>
      <c r="S17" s="60">
        <v>0</v>
      </c>
      <c r="T17" s="57">
        <v>22.7</v>
      </c>
      <c r="U17" s="57">
        <v>72.7</v>
      </c>
      <c r="V17" s="57">
        <v>75.152631538789478</v>
      </c>
      <c r="W17" s="57">
        <v>129</v>
      </c>
      <c r="X17" s="57">
        <v>5.0000000745058101E-2</v>
      </c>
    </row>
    <row r="18" spans="1:24" x14ac:dyDescent="0.2">
      <c r="A18" s="57" t="s">
        <v>463</v>
      </c>
      <c r="B18" s="75" t="s">
        <v>228</v>
      </c>
      <c r="C18" s="58" t="s">
        <v>29</v>
      </c>
      <c r="D18" s="58" t="s">
        <v>36</v>
      </c>
      <c r="E18" s="57" t="s">
        <v>263</v>
      </c>
      <c r="F18" s="12" t="s">
        <v>196</v>
      </c>
      <c r="G18" s="12">
        <v>81</v>
      </c>
      <c r="H18" s="12">
        <v>370</v>
      </c>
      <c r="I18" s="57" t="s">
        <v>196</v>
      </c>
      <c r="J18" s="12" t="s">
        <v>430</v>
      </c>
      <c r="K18" s="134">
        <v>14</v>
      </c>
      <c r="L18" s="16" t="s">
        <v>230</v>
      </c>
      <c r="M18" s="135">
        <v>14</v>
      </c>
      <c r="N18" s="57">
        <v>100</v>
      </c>
      <c r="O18" s="59">
        <f t="shared" si="0"/>
        <v>1</v>
      </c>
      <c r="P18" s="12">
        <v>5</v>
      </c>
      <c r="Q18" s="12">
        <v>0</v>
      </c>
      <c r="R18" s="60">
        <v>0.35714285714285715</v>
      </c>
      <c r="S18" s="60">
        <v>0</v>
      </c>
      <c r="T18" s="57">
        <v>21.799999237000002</v>
      </c>
      <c r="U18" s="57">
        <v>77.5</v>
      </c>
      <c r="V18" s="57">
        <v>72.164285768785717</v>
      </c>
      <c r="W18" s="57">
        <v>122</v>
      </c>
      <c r="X18" s="57">
        <v>5.0000000745058101E-2</v>
      </c>
    </row>
    <row r="19" spans="1:24" x14ac:dyDescent="0.2">
      <c r="A19" s="57" t="s">
        <v>464</v>
      </c>
      <c r="B19" s="75" t="s">
        <v>228</v>
      </c>
      <c r="C19" s="58" t="s">
        <v>29</v>
      </c>
      <c r="D19" s="58" t="s">
        <v>36</v>
      </c>
      <c r="E19" s="57" t="s">
        <v>263</v>
      </c>
      <c r="F19" s="12" t="s">
        <v>196</v>
      </c>
      <c r="G19" s="12">
        <v>81</v>
      </c>
      <c r="H19" s="12">
        <v>370</v>
      </c>
      <c r="I19" s="57" t="s">
        <v>196</v>
      </c>
      <c r="J19" s="12" t="s">
        <v>431</v>
      </c>
      <c r="K19" s="134">
        <v>6</v>
      </c>
      <c r="L19" s="16" t="s">
        <v>230</v>
      </c>
      <c r="M19" s="135">
        <v>6</v>
      </c>
      <c r="N19" s="57">
        <v>100</v>
      </c>
      <c r="O19" s="59">
        <f t="shared" si="0"/>
        <v>1</v>
      </c>
      <c r="P19" s="12">
        <v>1</v>
      </c>
      <c r="Q19" s="12">
        <v>0</v>
      </c>
      <c r="R19" s="60">
        <v>0.16666666666666666</v>
      </c>
      <c r="S19" s="60">
        <v>0</v>
      </c>
      <c r="T19" s="57">
        <v>35</v>
      </c>
      <c r="U19" s="57">
        <v>44.45</v>
      </c>
      <c r="V19" s="57">
        <v>51.7</v>
      </c>
      <c r="W19" s="57">
        <v>84.3</v>
      </c>
      <c r="X19" s="57">
        <v>0.05</v>
      </c>
    </row>
    <row r="20" spans="1:24" x14ac:dyDescent="0.2">
      <c r="A20" s="57" t="s">
        <v>465</v>
      </c>
      <c r="B20" s="75" t="s">
        <v>228</v>
      </c>
      <c r="C20" s="58" t="s">
        <v>29</v>
      </c>
      <c r="D20" s="58" t="s">
        <v>38</v>
      </c>
      <c r="E20" s="57" t="s">
        <v>265</v>
      </c>
      <c r="F20" s="12" t="s">
        <v>196</v>
      </c>
      <c r="G20" s="12">
        <v>34</v>
      </c>
      <c r="H20" s="12">
        <v>270</v>
      </c>
      <c r="I20" s="57" t="s">
        <v>196</v>
      </c>
      <c r="J20" s="12" t="s">
        <v>426</v>
      </c>
      <c r="K20" s="134">
        <v>21</v>
      </c>
      <c r="L20" s="16" t="s">
        <v>230</v>
      </c>
      <c r="M20" s="135">
        <v>21</v>
      </c>
      <c r="N20" s="57">
        <v>100</v>
      </c>
      <c r="O20" s="59">
        <f t="shared" si="0"/>
        <v>1</v>
      </c>
      <c r="P20" s="12">
        <v>1</v>
      </c>
      <c r="Q20" s="12">
        <v>0</v>
      </c>
      <c r="R20" s="60">
        <v>4.7619047619047616E-2</v>
      </c>
      <c r="S20" s="60">
        <v>0</v>
      </c>
      <c r="T20" s="57">
        <v>7.3</v>
      </c>
      <c r="U20" s="57">
        <v>18.2</v>
      </c>
      <c r="V20" s="57">
        <v>17.445714314761904</v>
      </c>
      <c r="W20" s="57">
        <v>35.799999999999997</v>
      </c>
      <c r="X20" s="57">
        <v>5.0000000745058101E-2</v>
      </c>
    </row>
    <row r="21" spans="1:24" x14ac:dyDescent="0.2">
      <c r="A21" s="57" t="s">
        <v>466</v>
      </c>
      <c r="B21" s="75" t="s">
        <v>228</v>
      </c>
      <c r="C21" s="58" t="s">
        <v>29</v>
      </c>
      <c r="D21" s="58" t="s">
        <v>38</v>
      </c>
      <c r="E21" s="57" t="s">
        <v>265</v>
      </c>
      <c r="F21" s="12" t="s">
        <v>196</v>
      </c>
      <c r="G21" s="12">
        <v>34</v>
      </c>
      <c r="H21" s="12">
        <v>270</v>
      </c>
      <c r="I21" s="57" t="s">
        <v>196</v>
      </c>
      <c r="J21" s="12" t="s">
        <v>429</v>
      </c>
      <c r="K21" s="134">
        <v>17</v>
      </c>
      <c r="L21" s="16" t="s">
        <v>230</v>
      </c>
      <c r="M21" s="135">
        <v>17</v>
      </c>
      <c r="N21" s="57">
        <v>100</v>
      </c>
      <c r="O21" s="59">
        <f t="shared" si="0"/>
        <v>1</v>
      </c>
      <c r="P21" s="12">
        <v>0</v>
      </c>
      <c r="Q21" s="12">
        <v>0</v>
      </c>
      <c r="R21" s="60">
        <v>0</v>
      </c>
      <c r="S21" s="60">
        <v>0</v>
      </c>
      <c r="T21" s="57">
        <v>2.1</v>
      </c>
      <c r="U21" s="57">
        <v>11</v>
      </c>
      <c r="V21" s="57">
        <v>10.688588232199999</v>
      </c>
      <c r="W21" s="57">
        <v>19.399999999999999</v>
      </c>
      <c r="X21" s="57">
        <v>5.0000001000000002E-2</v>
      </c>
    </row>
    <row r="22" spans="1:24" x14ac:dyDescent="0.2">
      <c r="A22" s="57" t="s">
        <v>467</v>
      </c>
      <c r="B22" s="75" t="s">
        <v>228</v>
      </c>
      <c r="C22" s="58" t="s">
        <v>29</v>
      </c>
      <c r="D22" s="58" t="s">
        <v>38</v>
      </c>
      <c r="E22" s="57" t="s">
        <v>265</v>
      </c>
      <c r="F22" s="12" t="s">
        <v>196</v>
      </c>
      <c r="G22" s="12">
        <v>34</v>
      </c>
      <c r="H22" s="12">
        <v>270</v>
      </c>
      <c r="I22" s="57" t="s">
        <v>196</v>
      </c>
      <c r="J22" s="12" t="s">
        <v>427</v>
      </c>
      <c r="K22" s="134">
        <v>19</v>
      </c>
      <c r="L22" s="16" t="s">
        <v>230</v>
      </c>
      <c r="M22" s="135">
        <v>19</v>
      </c>
      <c r="N22" s="57">
        <v>100</v>
      </c>
      <c r="O22" s="59">
        <f t="shared" si="0"/>
        <v>1</v>
      </c>
      <c r="P22" s="12">
        <v>0</v>
      </c>
      <c r="Q22" s="12">
        <v>0</v>
      </c>
      <c r="R22" s="60">
        <v>0</v>
      </c>
      <c r="S22" s="60">
        <v>0</v>
      </c>
      <c r="T22" s="57">
        <v>5.0999999999999996</v>
      </c>
      <c r="U22" s="57">
        <v>17.100000000000001</v>
      </c>
      <c r="V22" s="57">
        <v>17.29999998994737</v>
      </c>
      <c r="W22" s="57">
        <v>30.8</v>
      </c>
      <c r="X22" s="57">
        <v>5.0000000745058101E-2</v>
      </c>
    </row>
    <row r="23" spans="1:24" x14ac:dyDescent="0.2">
      <c r="A23" s="57" t="s">
        <v>468</v>
      </c>
      <c r="B23" s="75" t="s">
        <v>228</v>
      </c>
      <c r="C23" s="58" t="s">
        <v>29</v>
      </c>
      <c r="D23" s="58" t="s">
        <v>38</v>
      </c>
      <c r="E23" s="57" t="s">
        <v>265</v>
      </c>
      <c r="F23" s="12" t="s">
        <v>196</v>
      </c>
      <c r="G23" s="12">
        <v>34</v>
      </c>
      <c r="H23" s="12">
        <v>270</v>
      </c>
      <c r="I23" s="57" t="s">
        <v>196</v>
      </c>
      <c r="J23" s="12" t="s">
        <v>430</v>
      </c>
      <c r="K23" s="134">
        <v>14</v>
      </c>
      <c r="L23" s="16" t="s">
        <v>230</v>
      </c>
      <c r="M23" s="135">
        <v>14</v>
      </c>
      <c r="N23" s="57">
        <v>100</v>
      </c>
      <c r="O23" s="59">
        <f t="shared" si="0"/>
        <v>1</v>
      </c>
      <c r="P23" s="12">
        <v>1</v>
      </c>
      <c r="Q23" s="12">
        <v>0</v>
      </c>
      <c r="R23" s="60">
        <v>7.1428571428571425E-2</v>
      </c>
      <c r="S23" s="60">
        <v>0</v>
      </c>
      <c r="T23" s="57">
        <v>3.0999999046000002</v>
      </c>
      <c r="U23" s="57">
        <v>15.849999809500002</v>
      </c>
      <c r="V23" s="57">
        <v>16.49999996597143</v>
      </c>
      <c r="W23" s="57">
        <v>34.9</v>
      </c>
      <c r="X23" s="57">
        <v>5.0000000745058101E-2</v>
      </c>
    </row>
    <row r="24" spans="1:24" x14ac:dyDescent="0.2">
      <c r="A24" s="57" t="s">
        <v>469</v>
      </c>
      <c r="B24" s="75" t="s">
        <v>228</v>
      </c>
      <c r="C24" s="58" t="s">
        <v>29</v>
      </c>
      <c r="D24" s="58" t="s">
        <v>38</v>
      </c>
      <c r="E24" s="57" t="s">
        <v>265</v>
      </c>
      <c r="F24" s="12" t="s">
        <v>196</v>
      </c>
      <c r="G24" s="12">
        <v>34</v>
      </c>
      <c r="H24" s="12">
        <v>270</v>
      </c>
      <c r="I24" s="57" t="s">
        <v>196</v>
      </c>
      <c r="J24" s="12" t="s">
        <v>431</v>
      </c>
      <c r="K24" s="134">
        <v>6</v>
      </c>
      <c r="L24" s="16" t="s">
        <v>230</v>
      </c>
      <c r="M24" s="135">
        <v>6</v>
      </c>
      <c r="N24" s="57">
        <v>100</v>
      </c>
      <c r="O24" s="59">
        <f t="shared" si="0"/>
        <v>1</v>
      </c>
      <c r="P24" s="12">
        <v>0</v>
      </c>
      <c r="Q24" s="12">
        <v>0</v>
      </c>
      <c r="R24" s="60">
        <v>0</v>
      </c>
      <c r="S24" s="60">
        <v>0</v>
      </c>
      <c r="T24" s="57">
        <v>3.4</v>
      </c>
      <c r="U24" s="57">
        <v>4</v>
      </c>
      <c r="V24" s="57">
        <v>6.9666666666666668</v>
      </c>
      <c r="W24" s="57">
        <v>17</v>
      </c>
      <c r="X24" s="57">
        <v>0.05</v>
      </c>
    </row>
    <row r="25" spans="1:24" x14ac:dyDescent="0.2">
      <c r="A25" s="57" t="s">
        <v>470</v>
      </c>
      <c r="B25" s="75" t="s">
        <v>228</v>
      </c>
      <c r="C25" s="58" t="s">
        <v>29</v>
      </c>
      <c r="D25" s="58" t="s">
        <v>40</v>
      </c>
      <c r="E25" s="57" t="s">
        <v>267</v>
      </c>
      <c r="F25" s="12" t="s">
        <v>196</v>
      </c>
      <c r="G25" s="12">
        <v>46.7</v>
      </c>
      <c r="H25" s="12">
        <v>218</v>
      </c>
      <c r="I25" s="57" t="s">
        <v>196</v>
      </c>
      <c r="J25" s="12" t="s">
        <v>426</v>
      </c>
      <c r="K25" s="134">
        <v>21</v>
      </c>
      <c r="L25" s="16" t="s">
        <v>230</v>
      </c>
      <c r="M25" s="135">
        <v>21</v>
      </c>
      <c r="N25" s="57">
        <v>100</v>
      </c>
      <c r="O25" s="59">
        <f t="shared" si="0"/>
        <v>1</v>
      </c>
      <c r="P25" s="12">
        <v>2</v>
      </c>
      <c r="Q25" s="12">
        <v>0</v>
      </c>
      <c r="R25" s="60">
        <v>9.5238095238095233E-2</v>
      </c>
      <c r="S25" s="60">
        <v>0</v>
      </c>
      <c r="T25" s="57">
        <v>21.3</v>
      </c>
      <c r="U25" s="57">
        <v>32.810001372999999</v>
      </c>
      <c r="V25" s="57">
        <v>33.881428636809524</v>
      </c>
      <c r="W25" s="57">
        <v>49.5</v>
      </c>
      <c r="X25" s="57">
        <v>5.0000000745058101E-2</v>
      </c>
    </row>
    <row r="26" spans="1:24" x14ac:dyDescent="0.2">
      <c r="A26" s="57" t="s">
        <v>471</v>
      </c>
      <c r="B26" s="75" t="s">
        <v>228</v>
      </c>
      <c r="C26" s="58" t="s">
        <v>29</v>
      </c>
      <c r="D26" s="58" t="s">
        <v>40</v>
      </c>
      <c r="E26" s="57" t="s">
        <v>267</v>
      </c>
      <c r="F26" s="12" t="s">
        <v>196</v>
      </c>
      <c r="G26" s="12">
        <v>46.7</v>
      </c>
      <c r="H26" s="12">
        <v>218</v>
      </c>
      <c r="I26" s="57" t="s">
        <v>196</v>
      </c>
      <c r="J26" s="12" t="s">
        <v>429</v>
      </c>
      <c r="K26" s="134">
        <v>17</v>
      </c>
      <c r="L26" s="16" t="s">
        <v>230</v>
      </c>
      <c r="M26" s="135">
        <v>17</v>
      </c>
      <c r="N26" s="57">
        <v>100</v>
      </c>
      <c r="O26" s="59">
        <f t="shared" si="0"/>
        <v>1</v>
      </c>
      <c r="P26" s="12">
        <v>0</v>
      </c>
      <c r="Q26" s="12">
        <v>0</v>
      </c>
      <c r="R26" s="60">
        <v>0</v>
      </c>
      <c r="S26" s="60">
        <v>0</v>
      </c>
      <c r="T26" s="57">
        <v>7.9</v>
      </c>
      <c r="U26" s="57">
        <v>22.4</v>
      </c>
      <c r="V26" s="57">
        <v>21.564117611235293</v>
      </c>
      <c r="W26" s="57">
        <v>31</v>
      </c>
      <c r="X26" s="57">
        <v>5.0000001000000002E-2</v>
      </c>
    </row>
    <row r="27" spans="1:24" x14ac:dyDescent="0.2">
      <c r="A27" s="57" t="s">
        <v>472</v>
      </c>
      <c r="B27" s="75" t="s">
        <v>228</v>
      </c>
      <c r="C27" s="58" t="s">
        <v>29</v>
      </c>
      <c r="D27" s="58" t="s">
        <v>40</v>
      </c>
      <c r="E27" s="57" t="s">
        <v>267</v>
      </c>
      <c r="F27" s="12" t="s">
        <v>196</v>
      </c>
      <c r="G27" s="12">
        <v>46.7</v>
      </c>
      <c r="H27" s="12">
        <v>218</v>
      </c>
      <c r="I27" s="57" t="s">
        <v>196</v>
      </c>
      <c r="J27" s="12" t="s">
        <v>427</v>
      </c>
      <c r="K27" s="134">
        <v>19</v>
      </c>
      <c r="L27" s="16" t="s">
        <v>230</v>
      </c>
      <c r="M27" s="135">
        <v>19</v>
      </c>
      <c r="N27" s="57">
        <v>100</v>
      </c>
      <c r="O27" s="59">
        <f t="shared" si="0"/>
        <v>1</v>
      </c>
      <c r="P27" s="12">
        <v>0</v>
      </c>
      <c r="Q27" s="12">
        <v>0</v>
      </c>
      <c r="R27" s="60">
        <v>0</v>
      </c>
      <c r="S27" s="60">
        <v>0</v>
      </c>
      <c r="T27" s="57">
        <v>16.100000000000001</v>
      </c>
      <c r="U27" s="57">
        <v>23</v>
      </c>
      <c r="V27" s="57">
        <v>24.03684212531579</v>
      </c>
      <c r="W27" s="57">
        <v>33.299999999999997</v>
      </c>
      <c r="X27" s="57">
        <v>5.0000000745058101E-2</v>
      </c>
    </row>
    <row r="28" spans="1:24" x14ac:dyDescent="0.2">
      <c r="A28" s="57" t="s">
        <v>473</v>
      </c>
      <c r="B28" s="75" t="s">
        <v>228</v>
      </c>
      <c r="C28" s="58" t="s">
        <v>29</v>
      </c>
      <c r="D28" s="58" t="s">
        <v>40</v>
      </c>
      <c r="E28" s="57" t="s">
        <v>267</v>
      </c>
      <c r="F28" s="12" t="s">
        <v>196</v>
      </c>
      <c r="G28" s="12">
        <v>46.7</v>
      </c>
      <c r="H28" s="12">
        <v>218</v>
      </c>
      <c r="I28" s="57" t="s">
        <v>196</v>
      </c>
      <c r="J28" s="12" t="s">
        <v>430</v>
      </c>
      <c r="K28" s="134">
        <v>14</v>
      </c>
      <c r="L28" s="16" t="s">
        <v>230</v>
      </c>
      <c r="M28" s="135">
        <v>14</v>
      </c>
      <c r="N28" s="57">
        <v>100</v>
      </c>
      <c r="O28" s="59">
        <f t="shared" si="0"/>
        <v>1</v>
      </c>
      <c r="P28" s="12">
        <v>0</v>
      </c>
      <c r="Q28" s="12">
        <v>0</v>
      </c>
      <c r="R28" s="60">
        <v>0</v>
      </c>
      <c r="S28" s="60">
        <v>0</v>
      </c>
      <c r="T28" s="57">
        <v>13.300000191000001</v>
      </c>
      <c r="U28" s="57">
        <v>24</v>
      </c>
      <c r="V28" s="57">
        <v>23.892857210999999</v>
      </c>
      <c r="W28" s="57">
        <v>31.3</v>
      </c>
      <c r="X28" s="57">
        <v>5.0000000745058101E-2</v>
      </c>
    </row>
    <row r="29" spans="1:24" x14ac:dyDescent="0.2">
      <c r="A29" s="57" t="s">
        <v>474</v>
      </c>
      <c r="B29" s="75" t="s">
        <v>228</v>
      </c>
      <c r="C29" s="58" t="s">
        <v>29</v>
      </c>
      <c r="D29" s="58" t="s">
        <v>40</v>
      </c>
      <c r="E29" s="57" t="s">
        <v>267</v>
      </c>
      <c r="F29" s="12" t="s">
        <v>196</v>
      </c>
      <c r="G29" s="12">
        <v>46.7</v>
      </c>
      <c r="H29" s="12">
        <v>218</v>
      </c>
      <c r="I29" s="57" t="s">
        <v>196</v>
      </c>
      <c r="J29" s="12" t="s">
        <v>431</v>
      </c>
      <c r="K29" s="134">
        <v>6</v>
      </c>
      <c r="L29" s="16" t="s">
        <v>230</v>
      </c>
      <c r="M29" s="135">
        <v>6</v>
      </c>
      <c r="N29" s="57">
        <v>100</v>
      </c>
      <c r="O29" s="59">
        <f t="shared" si="0"/>
        <v>1</v>
      </c>
      <c r="P29" s="12">
        <v>0</v>
      </c>
      <c r="Q29" s="12">
        <v>0</v>
      </c>
      <c r="R29" s="60">
        <v>0</v>
      </c>
      <c r="S29" s="60">
        <v>0</v>
      </c>
      <c r="T29" s="57">
        <v>14.9</v>
      </c>
      <c r="U29" s="57">
        <v>19.8</v>
      </c>
      <c r="V29" s="57">
        <v>19.816666666666666</v>
      </c>
      <c r="W29" s="57">
        <v>24.4</v>
      </c>
      <c r="X29" s="57">
        <v>0.05</v>
      </c>
    </row>
    <row r="30" spans="1:24" x14ac:dyDescent="0.2">
      <c r="A30" s="57" t="s">
        <v>475</v>
      </c>
      <c r="B30" s="75" t="s">
        <v>228</v>
      </c>
      <c r="C30" s="58" t="s">
        <v>29</v>
      </c>
      <c r="D30" s="58" t="s">
        <v>42</v>
      </c>
      <c r="E30" s="57" t="s">
        <v>269</v>
      </c>
      <c r="F30" s="12" t="s">
        <v>196</v>
      </c>
      <c r="G30" s="12">
        <v>0.15</v>
      </c>
      <c r="H30" s="12">
        <v>0.71</v>
      </c>
      <c r="I30" s="57" t="s">
        <v>196</v>
      </c>
      <c r="J30" s="12" t="s">
        <v>426</v>
      </c>
      <c r="K30" s="134">
        <v>21</v>
      </c>
      <c r="L30" s="16" t="s">
        <v>230</v>
      </c>
      <c r="M30" s="135">
        <v>21</v>
      </c>
      <c r="N30" s="57">
        <v>100</v>
      </c>
      <c r="O30" s="59">
        <f t="shared" si="0"/>
        <v>1</v>
      </c>
      <c r="P30" s="12">
        <v>14</v>
      </c>
      <c r="Q30" s="12">
        <v>0</v>
      </c>
      <c r="R30" s="60">
        <v>0.66666666666666663</v>
      </c>
      <c r="S30" s="60">
        <v>0</v>
      </c>
      <c r="T30" s="57">
        <v>0.03</v>
      </c>
      <c r="U30" s="57">
        <v>0.17</v>
      </c>
      <c r="V30" s="57">
        <v>0.1799999998295238</v>
      </c>
      <c r="W30" s="57">
        <v>0.3</v>
      </c>
      <c r="X30" s="57">
        <v>0.02</v>
      </c>
    </row>
    <row r="31" spans="1:24" x14ac:dyDescent="0.2">
      <c r="A31" s="57" t="s">
        <v>476</v>
      </c>
      <c r="B31" s="75" t="s">
        <v>228</v>
      </c>
      <c r="C31" s="58" t="s">
        <v>29</v>
      </c>
      <c r="D31" s="58" t="s">
        <v>42</v>
      </c>
      <c r="E31" s="57" t="s">
        <v>269</v>
      </c>
      <c r="F31" s="12" t="s">
        <v>196</v>
      </c>
      <c r="G31" s="12">
        <v>0.15</v>
      </c>
      <c r="H31" s="12">
        <v>0.71</v>
      </c>
      <c r="I31" s="57" t="s">
        <v>196</v>
      </c>
      <c r="J31" s="12" t="s">
        <v>429</v>
      </c>
      <c r="K31" s="134">
        <v>14</v>
      </c>
      <c r="L31" s="16" t="s">
        <v>230</v>
      </c>
      <c r="M31" s="135">
        <v>17</v>
      </c>
      <c r="N31" s="57">
        <v>82.352941176470594</v>
      </c>
      <c r="O31" s="59">
        <f t="shared" si="0"/>
        <v>0.82352941176470595</v>
      </c>
      <c r="P31" s="12">
        <v>0</v>
      </c>
      <c r="Q31" s="12">
        <v>0</v>
      </c>
      <c r="R31" s="60">
        <v>0</v>
      </c>
      <c r="S31" s="60">
        <v>0</v>
      </c>
      <c r="T31" s="57">
        <v>0.02</v>
      </c>
      <c r="U31" s="57">
        <v>8.5000001788000004E-2</v>
      </c>
      <c r="V31" s="57">
        <v>8.0714286041142863E-2</v>
      </c>
      <c r="W31" s="57">
        <v>0.13</v>
      </c>
      <c r="X31" s="57">
        <v>0.02</v>
      </c>
    </row>
    <row r="32" spans="1:24" x14ac:dyDescent="0.2">
      <c r="A32" s="57" t="s">
        <v>477</v>
      </c>
      <c r="B32" s="75" t="s">
        <v>228</v>
      </c>
      <c r="C32" s="58" t="s">
        <v>29</v>
      </c>
      <c r="D32" s="58" t="s">
        <v>42</v>
      </c>
      <c r="E32" s="57" t="s">
        <v>269</v>
      </c>
      <c r="F32" s="12" t="s">
        <v>196</v>
      </c>
      <c r="G32" s="12">
        <v>0.15</v>
      </c>
      <c r="H32" s="12">
        <v>0.71</v>
      </c>
      <c r="I32" s="57" t="s">
        <v>196</v>
      </c>
      <c r="J32" s="12" t="s">
        <v>427</v>
      </c>
      <c r="K32" s="134">
        <v>19</v>
      </c>
      <c r="L32" s="16" t="s">
        <v>230</v>
      </c>
      <c r="M32" s="135">
        <v>19</v>
      </c>
      <c r="N32" s="57">
        <v>100</v>
      </c>
      <c r="O32" s="59">
        <f t="shared" si="0"/>
        <v>1</v>
      </c>
      <c r="P32" s="12">
        <v>0</v>
      </c>
      <c r="Q32" s="12">
        <v>0</v>
      </c>
      <c r="R32" s="60">
        <v>0</v>
      </c>
      <c r="S32" s="60">
        <v>0</v>
      </c>
      <c r="T32" s="57">
        <v>0.01</v>
      </c>
      <c r="U32" s="57">
        <v>0.06</v>
      </c>
      <c r="V32" s="57">
        <v>7.0526315828684211E-2</v>
      </c>
      <c r="W32" s="57">
        <v>0.15</v>
      </c>
      <c r="X32" s="57">
        <v>0.02</v>
      </c>
    </row>
    <row r="33" spans="1:24" x14ac:dyDescent="0.2">
      <c r="A33" s="57" t="s">
        <v>478</v>
      </c>
      <c r="B33" s="75" t="s">
        <v>228</v>
      </c>
      <c r="C33" s="58" t="s">
        <v>29</v>
      </c>
      <c r="D33" s="58" t="s">
        <v>42</v>
      </c>
      <c r="E33" s="57" t="s">
        <v>269</v>
      </c>
      <c r="F33" s="12" t="s">
        <v>196</v>
      </c>
      <c r="G33" s="12">
        <v>0.15</v>
      </c>
      <c r="H33" s="12">
        <v>0.71</v>
      </c>
      <c r="I33" s="57" t="s">
        <v>196</v>
      </c>
      <c r="J33" s="12" t="s">
        <v>430</v>
      </c>
      <c r="K33" s="134">
        <v>14</v>
      </c>
      <c r="L33" s="16" t="s">
        <v>230</v>
      </c>
      <c r="M33" s="135">
        <v>14</v>
      </c>
      <c r="N33" s="57">
        <v>100</v>
      </c>
      <c r="O33" s="59">
        <f t="shared" si="0"/>
        <v>1</v>
      </c>
      <c r="P33" s="12">
        <v>4</v>
      </c>
      <c r="Q33" s="12">
        <v>0</v>
      </c>
      <c r="R33" s="60">
        <v>0.2857142857142857</v>
      </c>
      <c r="S33" s="60">
        <v>0</v>
      </c>
      <c r="T33" s="57">
        <v>1.9999999553000001E-2</v>
      </c>
      <c r="U33" s="57">
        <v>0.1099999997</v>
      </c>
      <c r="V33" s="57">
        <v>0.11357142849664285</v>
      </c>
      <c r="W33" s="57">
        <v>0.2</v>
      </c>
      <c r="X33" s="57">
        <v>0.02</v>
      </c>
    </row>
    <row r="34" spans="1:24" x14ac:dyDescent="0.2">
      <c r="A34" s="57" t="s">
        <v>479</v>
      </c>
      <c r="B34" s="75" t="s">
        <v>228</v>
      </c>
      <c r="C34" s="58" t="s">
        <v>29</v>
      </c>
      <c r="D34" s="58" t="s">
        <v>42</v>
      </c>
      <c r="E34" s="57" t="s">
        <v>269</v>
      </c>
      <c r="F34" s="12" t="s">
        <v>196</v>
      </c>
      <c r="G34" s="12">
        <v>0.15</v>
      </c>
      <c r="H34" s="12">
        <v>0.71</v>
      </c>
      <c r="I34" s="57" t="s">
        <v>196</v>
      </c>
      <c r="J34" s="12" t="s">
        <v>431</v>
      </c>
      <c r="K34" s="134">
        <v>3</v>
      </c>
      <c r="L34" s="16" t="s">
        <v>230</v>
      </c>
      <c r="M34" s="135">
        <v>6</v>
      </c>
      <c r="N34" s="57">
        <v>50</v>
      </c>
      <c r="O34" s="59">
        <f t="shared" si="0"/>
        <v>0.5</v>
      </c>
      <c r="P34" s="12">
        <v>0</v>
      </c>
      <c r="Q34" s="12">
        <v>0</v>
      </c>
      <c r="R34" s="60">
        <v>0</v>
      </c>
      <c r="S34" s="60">
        <v>0</v>
      </c>
      <c r="T34" s="57">
        <v>0.01</v>
      </c>
      <c r="U34" s="57">
        <v>0.05</v>
      </c>
      <c r="V34" s="57">
        <v>4.6666666666666669E-2</v>
      </c>
      <c r="W34" s="57">
        <v>0.08</v>
      </c>
      <c r="X34" s="57">
        <v>0.02</v>
      </c>
    </row>
    <row r="35" spans="1:24" x14ac:dyDescent="0.2">
      <c r="A35" s="57" t="s">
        <v>480</v>
      </c>
      <c r="B35" s="75" t="s">
        <v>228</v>
      </c>
      <c r="C35" s="58" t="s">
        <v>29</v>
      </c>
      <c r="D35" s="58" t="s">
        <v>44</v>
      </c>
      <c r="E35" s="57" t="s">
        <v>271</v>
      </c>
      <c r="F35" s="12" t="s">
        <v>196</v>
      </c>
      <c r="G35" s="12">
        <v>20.900000000000002</v>
      </c>
      <c r="H35" s="12">
        <v>51.6</v>
      </c>
      <c r="I35" s="57" t="s">
        <v>196</v>
      </c>
      <c r="J35" s="12" t="s">
        <v>426</v>
      </c>
      <c r="K35" s="134">
        <v>21</v>
      </c>
      <c r="L35" s="16" t="s">
        <v>230</v>
      </c>
      <c r="M35" s="135">
        <v>21</v>
      </c>
      <c r="N35" s="57">
        <v>100</v>
      </c>
      <c r="O35" s="59">
        <f t="shared" si="0"/>
        <v>1</v>
      </c>
      <c r="P35" s="12">
        <v>11</v>
      </c>
      <c r="Q35" s="12">
        <v>0</v>
      </c>
      <c r="R35" s="60">
        <v>0.52380952380952384</v>
      </c>
      <c r="S35" s="60">
        <v>0</v>
      </c>
      <c r="T35" s="57">
        <v>11.3</v>
      </c>
      <c r="U35" s="57">
        <v>22.3</v>
      </c>
      <c r="V35" s="57">
        <v>22.832857150142857</v>
      </c>
      <c r="W35" s="57">
        <v>35.299999999999997</v>
      </c>
      <c r="X35" s="57">
        <v>5.0000000745058101E-2</v>
      </c>
    </row>
    <row r="36" spans="1:24" x14ac:dyDescent="0.2">
      <c r="A36" s="57" t="s">
        <v>481</v>
      </c>
      <c r="B36" s="75" t="s">
        <v>228</v>
      </c>
      <c r="C36" s="58" t="s">
        <v>29</v>
      </c>
      <c r="D36" s="58" t="s">
        <v>44</v>
      </c>
      <c r="E36" s="57" t="s">
        <v>271</v>
      </c>
      <c r="F36" s="12" t="s">
        <v>196</v>
      </c>
      <c r="G36" s="12">
        <v>20.900000000000002</v>
      </c>
      <c r="H36" s="12">
        <v>51.6</v>
      </c>
      <c r="I36" s="57" t="s">
        <v>196</v>
      </c>
      <c r="J36" s="12" t="s">
        <v>429</v>
      </c>
      <c r="K36" s="134">
        <v>17</v>
      </c>
      <c r="L36" s="16" t="s">
        <v>230</v>
      </c>
      <c r="M36" s="135">
        <v>17</v>
      </c>
      <c r="N36" s="57">
        <v>100</v>
      </c>
      <c r="O36" s="59">
        <f t="shared" si="0"/>
        <v>1</v>
      </c>
      <c r="P36" s="12">
        <v>7</v>
      </c>
      <c r="Q36" s="12">
        <v>0</v>
      </c>
      <c r="R36" s="60">
        <v>0.41176470588235292</v>
      </c>
      <c r="S36" s="60">
        <v>0</v>
      </c>
      <c r="T36" s="57">
        <v>5.4920001029999996</v>
      </c>
      <c r="U36" s="57">
        <v>19.399999999999999</v>
      </c>
      <c r="V36" s="57">
        <v>20.68952941335294</v>
      </c>
      <c r="W36" s="57">
        <v>33.6</v>
      </c>
      <c r="X36" s="57">
        <v>5.0000001000000002E-2</v>
      </c>
    </row>
    <row r="37" spans="1:24" x14ac:dyDescent="0.2">
      <c r="A37" s="57" t="s">
        <v>482</v>
      </c>
      <c r="B37" s="75" t="s">
        <v>228</v>
      </c>
      <c r="C37" s="58" t="s">
        <v>29</v>
      </c>
      <c r="D37" s="58" t="s">
        <v>44</v>
      </c>
      <c r="E37" s="57" t="s">
        <v>271</v>
      </c>
      <c r="F37" s="12" t="s">
        <v>196</v>
      </c>
      <c r="G37" s="12">
        <v>20.900000000000002</v>
      </c>
      <c r="H37" s="12">
        <v>51.6</v>
      </c>
      <c r="I37" s="57" t="s">
        <v>196</v>
      </c>
      <c r="J37" s="12" t="s">
        <v>427</v>
      </c>
      <c r="K37" s="134">
        <v>19</v>
      </c>
      <c r="L37" s="16" t="s">
        <v>230</v>
      </c>
      <c r="M37" s="135">
        <v>19</v>
      </c>
      <c r="N37" s="57">
        <v>100</v>
      </c>
      <c r="O37" s="59">
        <f t="shared" si="0"/>
        <v>1</v>
      </c>
      <c r="P37" s="12">
        <v>14</v>
      </c>
      <c r="Q37" s="12">
        <v>0</v>
      </c>
      <c r="R37" s="60">
        <v>0.73684210526315785</v>
      </c>
      <c r="S37" s="60">
        <v>0</v>
      </c>
      <c r="T37" s="57">
        <v>10.199999999999999</v>
      </c>
      <c r="U37" s="57">
        <v>27.4</v>
      </c>
      <c r="V37" s="57">
        <v>25.884210486157894</v>
      </c>
      <c r="W37" s="57">
        <v>48.3</v>
      </c>
      <c r="X37" s="57">
        <v>5.0000000745058101E-2</v>
      </c>
    </row>
    <row r="38" spans="1:24" x14ac:dyDescent="0.2">
      <c r="A38" s="57" t="s">
        <v>483</v>
      </c>
      <c r="B38" s="75" t="s">
        <v>228</v>
      </c>
      <c r="C38" s="58" t="s">
        <v>29</v>
      </c>
      <c r="D38" s="58" t="s">
        <v>44</v>
      </c>
      <c r="E38" s="57" t="s">
        <v>271</v>
      </c>
      <c r="F38" s="12" t="s">
        <v>196</v>
      </c>
      <c r="G38" s="12">
        <v>20.900000000000002</v>
      </c>
      <c r="H38" s="12">
        <v>51.6</v>
      </c>
      <c r="I38" s="57" t="s">
        <v>196</v>
      </c>
      <c r="J38" s="12" t="s">
        <v>430</v>
      </c>
      <c r="K38" s="134">
        <v>14</v>
      </c>
      <c r="L38" s="16" t="s">
        <v>230</v>
      </c>
      <c r="M38" s="135">
        <v>14</v>
      </c>
      <c r="N38" s="57">
        <v>100</v>
      </c>
      <c r="O38" s="59">
        <f t="shared" si="0"/>
        <v>1</v>
      </c>
      <c r="P38" s="12">
        <v>10</v>
      </c>
      <c r="Q38" s="12">
        <v>0</v>
      </c>
      <c r="R38" s="60">
        <v>0.7142857142857143</v>
      </c>
      <c r="S38" s="60">
        <v>0</v>
      </c>
      <c r="T38" s="57">
        <v>6.6999998093000004</v>
      </c>
      <c r="U38" s="57">
        <v>25.65</v>
      </c>
      <c r="V38" s="57">
        <v>25.064285646164286</v>
      </c>
      <c r="W38" s="57">
        <v>40.299999999999997</v>
      </c>
      <c r="X38" s="57">
        <v>5.0000000745058101E-2</v>
      </c>
    </row>
    <row r="39" spans="1:24" x14ac:dyDescent="0.2">
      <c r="A39" s="57" t="s">
        <v>484</v>
      </c>
      <c r="B39" s="75" t="s">
        <v>228</v>
      </c>
      <c r="C39" s="58" t="s">
        <v>29</v>
      </c>
      <c r="D39" s="58" t="s">
        <v>44</v>
      </c>
      <c r="E39" s="57" t="s">
        <v>271</v>
      </c>
      <c r="F39" s="12" t="s">
        <v>196</v>
      </c>
      <c r="G39" s="12">
        <v>20.900000000000002</v>
      </c>
      <c r="H39" s="12">
        <v>51.6</v>
      </c>
      <c r="I39" s="57" t="s">
        <v>196</v>
      </c>
      <c r="J39" s="12" t="s">
        <v>431</v>
      </c>
      <c r="K39" s="134">
        <v>6</v>
      </c>
      <c r="L39" s="16" t="s">
        <v>230</v>
      </c>
      <c r="M39" s="135">
        <v>6</v>
      </c>
      <c r="N39" s="57">
        <v>100</v>
      </c>
      <c r="O39" s="59">
        <f t="shared" si="0"/>
        <v>1</v>
      </c>
      <c r="P39" s="12">
        <v>1</v>
      </c>
      <c r="Q39" s="12">
        <v>0</v>
      </c>
      <c r="R39" s="60">
        <v>0.16666666666666666</v>
      </c>
      <c r="S39" s="60">
        <v>0</v>
      </c>
      <c r="T39" s="57">
        <v>11.4</v>
      </c>
      <c r="U39" s="57">
        <v>14.75</v>
      </c>
      <c r="V39" s="57">
        <v>17.566666666666666</v>
      </c>
      <c r="W39" s="57">
        <v>30.2</v>
      </c>
      <c r="X39" s="57">
        <v>0.05</v>
      </c>
    </row>
    <row r="40" spans="1:24" x14ac:dyDescent="0.2">
      <c r="A40" s="57" t="s">
        <v>485</v>
      </c>
      <c r="B40" s="75" t="s">
        <v>228</v>
      </c>
      <c r="C40" s="58" t="s">
        <v>29</v>
      </c>
      <c r="D40" s="58" t="s">
        <v>46</v>
      </c>
      <c r="E40" s="57" t="s">
        <v>273</v>
      </c>
      <c r="F40" s="12" t="s">
        <v>196</v>
      </c>
      <c r="G40" s="12">
        <v>1</v>
      </c>
      <c r="H40" s="12">
        <v>3.7</v>
      </c>
      <c r="I40" s="57" t="s">
        <v>196</v>
      </c>
      <c r="J40" s="12" t="s">
        <v>426</v>
      </c>
      <c r="K40" s="134">
        <v>20</v>
      </c>
      <c r="L40" s="146" t="s">
        <v>230</v>
      </c>
      <c r="M40" s="135">
        <v>21</v>
      </c>
      <c r="N40" s="57">
        <v>95.238095238095241</v>
      </c>
      <c r="O40" s="59">
        <f t="shared" si="0"/>
        <v>0.95238095238095244</v>
      </c>
      <c r="P40" s="12">
        <v>0</v>
      </c>
      <c r="Q40" s="12">
        <v>0</v>
      </c>
      <c r="R40" s="60">
        <v>0</v>
      </c>
      <c r="S40" s="60">
        <v>0</v>
      </c>
      <c r="T40" s="57">
        <v>0.1</v>
      </c>
      <c r="U40" s="57">
        <v>0.32999999999999996</v>
      </c>
      <c r="V40" s="57">
        <v>0.35849999999999999</v>
      </c>
      <c r="W40" s="57">
        <v>0.71</v>
      </c>
      <c r="X40" s="57">
        <v>5.0000000745058101E-2</v>
      </c>
    </row>
    <row r="41" spans="1:24" x14ac:dyDescent="0.2">
      <c r="A41" s="57" t="s">
        <v>486</v>
      </c>
      <c r="B41" s="75" t="s">
        <v>228</v>
      </c>
      <c r="C41" s="58" t="s">
        <v>29</v>
      </c>
      <c r="D41" s="58" t="s">
        <v>46</v>
      </c>
      <c r="E41" s="57" t="s">
        <v>273</v>
      </c>
      <c r="F41" s="12" t="s">
        <v>196</v>
      </c>
      <c r="G41" s="12">
        <v>1</v>
      </c>
      <c r="H41" s="12">
        <v>3.7</v>
      </c>
      <c r="I41" s="57" t="s">
        <v>196</v>
      </c>
      <c r="J41" s="12" t="s">
        <v>429</v>
      </c>
      <c r="K41" s="134">
        <v>14</v>
      </c>
      <c r="L41" s="146" t="s">
        <v>230</v>
      </c>
      <c r="M41" s="135">
        <v>17</v>
      </c>
      <c r="N41" s="57">
        <v>82.352941176470594</v>
      </c>
      <c r="O41" s="59">
        <f t="shared" si="0"/>
        <v>0.82352941176470595</v>
      </c>
      <c r="P41" s="12">
        <v>0</v>
      </c>
      <c r="Q41" s="12">
        <v>0</v>
      </c>
      <c r="R41" s="60">
        <v>0</v>
      </c>
      <c r="S41" s="60">
        <v>0</v>
      </c>
      <c r="T41" s="57">
        <v>0.1</v>
      </c>
      <c r="U41" s="57">
        <v>0.15499999950000001</v>
      </c>
      <c r="V41" s="57">
        <v>0.17285714278571429</v>
      </c>
      <c r="W41" s="57">
        <v>0.46</v>
      </c>
      <c r="X41" s="57">
        <v>5.0000001000000002E-2</v>
      </c>
    </row>
    <row r="42" spans="1:24" x14ac:dyDescent="0.2">
      <c r="A42" s="57" t="s">
        <v>487</v>
      </c>
      <c r="B42" s="75" t="s">
        <v>228</v>
      </c>
      <c r="C42" s="58" t="s">
        <v>29</v>
      </c>
      <c r="D42" s="58" t="s">
        <v>46</v>
      </c>
      <c r="E42" s="57" t="s">
        <v>273</v>
      </c>
      <c r="F42" s="12" t="s">
        <v>196</v>
      </c>
      <c r="G42" s="12">
        <v>1</v>
      </c>
      <c r="H42" s="12">
        <v>3.7</v>
      </c>
      <c r="I42" s="57" t="s">
        <v>196</v>
      </c>
      <c r="J42" s="12" t="s">
        <v>427</v>
      </c>
      <c r="K42" s="134">
        <v>19</v>
      </c>
      <c r="L42" s="146" t="s">
        <v>230</v>
      </c>
      <c r="M42" s="135">
        <v>19</v>
      </c>
      <c r="N42" s="57">
        <v>100</v>
      </c>
      <c r="O42" s="59">
        <f t="shared" si="0"/>
        <v>1</v>
      </c>
      <c r="P42" s="12">
        <v>0</v>
      </c>
      <c r="Q42" s="12">
        <v>0</v>
      </c>
      <c r="R42" s="60">
        <v>0</v>
      </c>
      <c r="S42" s="60">
        <v>0</v>
      </c>
      <c r="T42" s="57">
        <v>0.06</v>
      </c>
      <c r="U42" s="57">
        <v>0.3</v>
      </c>
      <c r="V42" s="57">
        <v>0.27473684210526317</v>
      </c>
      <c r="W42" s="57">
        <v>0.56999999999999995</v>
      </c>
      <c r="X42" s="57">
        <v>0.05</v>
      </c>
    </row>
    <row r="43" spans="1:24" x14ac:dyDescent="0.2">
      <c r="A43" s="57" t="s">
        <v>488</v>
      </c>
      <c r="B43" s="75" t="s">
        <v>228</v>
      </c>
      <c r="C43" s="58" t="s">
        <v>29</v>
      </c>
      <c r="D43" s="58" t="s">
        <v>46</v>
      </c>
      <c r="E43" s="57" t="s">
        <v>273</v>
      </c>
      <c r="F43" s="12" t="s">
        <v>196</v>
      </c>
      <c r="G43" s="12">
        <v>1</v>
      </c>
      <c r="H43" s="12">
        <v>3.7</v>
      </c>
      <c r="I43" s="57" t="s">
        <v>196</v>
      </c>
      <c r="J43" s="12" t="s">
        <v>430</v>
      </c>
      <c r="K43" s="134">
        <v>13</v>
      </c>
      <c r="L43" s="146" t="s">
        <v>230</v>
      </c>
      <c r="M43" s="135">
        <v>14</v>
      </c>
      <c r="N43" s="57">
        <v>92.857142857142861</v>
      </c>
      <c r="O43" s="59">
        <f t="shared" si="0"/>
        <v>0.9285714285714286</v>
      </c>
      <c r="P43" s="12">
        <v>0</v>
      </c>
      <c r="Q43" s="12">
        <v>0</v>
      </c>
      <c r="R43" s="60">
        <v>0</v>
      </c>
      <c r="S43" s="60">
        <v>0</v>
      </c>
      <c r="T43" s="57">
        <v>0.1</v>
      </c>
      <c r="U43" s="57">
        <v>0.3</v>
      </c>
      <c r="V43" s="57">
        <v>0.28923076739692311</v>
      </c>
      <c r="W43" s="57">
        <v>0.89999997616000005</v>
      </c>
      <c r="X43" s="57">
        <v>5.0000000745058101E-2</v>
      </c>
    </row>
    <row r="44" spans="1:24" x14ac:dyDescent="0.2">
      <c r="A44" s="57" t="s">
        <v>489</v>
      </c>
      <c r="B44" s="75" t="s">
        <v>228</v>
      </c>
      <c r="C44" s="58" t="s">
        <v>29</v>
      </c>
      <c r="D44" s="58" t="s">
        <v>46</v>
      </c>
      <c r="E44" s="57" t="s">
        <v>273</v>
      </c>
      <c r="F44" s="12" t="s">
        <v>196</v>
      </c>
      <c r="G44" s="12">
        <v>1</v>
      </c>
      <c r="H44" s="12">
        <v>3.7</v>
      </c>
      <c r="I44" s="57" t="s">
        <v>196</v>
      </c>
      <c r="J44" s="12" t="s">
        <v>431</v>
      </c>
      <c r="K44" s="134">
        <v>2</v>
      </c>
      <c r="L44" s="146" t="s">
        <v>230</v>
      </c>
      <c r="M44" s="135">
        <v>6</v>
      </c>
      <c r="N44" s="57">
        <v>33.333333333333336</v>
      </c>
      <c r="O44" s="59">
        <f t="shared" si="0"/>
        <v>0.33333333333333337</v>
      </c>
      <c r="P44" s="12">
        <v>0</v>
      </c>
      <c r="Q44" s="12">
        <v>0</v>
      </c>
      <c r="R44" s="60">
        <v>0</v>
      </c>
      <c r="S44" s="60">
        <v>0</v>
      </c>
      <c r="T44" s="57">
        <v>0.1</v>
      </c>
      <c r="U44" s="57">
        <v>0.1</v>
      </c>
      <c r="V44" s="57">
        <v>0.1</v>
      </c>
      <c r="W44" s="57">
        <v>0.1</v>
      </c>
      <c r="X44" s="57">
        <v>0.05</v>
      </c>
    </row>
    <row r="45" spans="1:24" x14ac:dyDescent="0.2">
      <c r="A45" s="57" t="s">
        <v>490</v>
      </c>
      <c r="B45" s="75" t="s">
        <v>228</v>
      </c>
      <c r="C45" s="58" t="s">
        <v>29</v>
      </c>
      <c r="D45" s="58" t="s">
        <v>52</v>
      </c>
      <c r="E45" s="57" t="s">
        <v>279</v>
      </c>
      <c r="F45" s="12" t="s">
        <v>196</v>
      </c>
      <c r="G45" s="12">
        <v>150</v>
      </c>
      <c r="H45" s="12">
        <v>410</v>
      </c>
      <c r="I45" s="57" t="s">
        <v>196</v>
      </c>
      <c r="J45" s="12" t="s">
        <v>426</v>
      </c>
      <c r="K45" s="134">
        <v>21</v>
      </c>
      <c r="L45" s="16" t="s">
        <v>230</v>
      </c>
      <c r="M45" s="135">
        <v>21</v>
      </c>
      <c r="N45" s="57">
        <v>100</v>
      </c>
      <c r="O45" s="59">
        <f t="shared" si="0"/>
        <v>1</v>
      </c>
      <c r="P45" s="12">
        <v>0</v>
      </c>
      <c r="Q45" s="12">
        <v>0</v>
      </c>
      <c r="R45" s="60">
        <v>0</v>
      </c>
      <c r="S45" s="60">
        <v>0</v>
      </c>
      <c r="T45" s="57">
        <v>39.200000000000003</v>
      </c>
      <c r="U45" s="57">
        <v>76.8</v>
      </c>
      <c r="V45" s="57">
        <v>73.867619033095238</v>
      </c>
      <c r="W45" s="57">
        <v>119</v>
      </c>
      <c r="X45" s="57">
        <v>5.0000000745058101E-2</v>
      </c>
    </row>
    <row r="46" spans="1:24" x14ac:dyDescent="0.2">
      <c r="A46" s="57" t="s">
        <v>491</v>
      </c>
      <c r="B46" s="75" t="s">
        <v>228</v>
      </c>
      <c r="C46" s="58" t="s">
        <v>29</v>
      </c>
      <c r="D46" s="58" t="s">
        <v>52</v>
      </c>
      <c r="E46" s="57" t="s">
        <v>279</v>
      </c>
      <c r="F46" s="12" t="s">
        <v>196</v>
      </c>
      <c r="G46" s="12">
        <v>150</v>
      </c>
      <c r="H46" s="12">
        <v>410</v>
      </c>
      <c r="I46" s="57" t="s">
        <v>196</v>
      </c>
      <c r="J46" s="12" t="s">
        <v>429</v>
      </c>
      <c r="K46" s="134">
        <v>17</v>
      </c>
      <c r="L46" s="16" t="s">
        <v>230</v>
      </c>
      <c r="M46" s="135">
        <v>17</v>
      </c>
      <c r="N46" s="57">
        <v>100</v>
      </c>
      <c r="O46" s="59">
        <f t="shared" si="0"/>
        <v>1</v>
      </c>
      <c r="P46" s="12">
        <v>0</v>
      </c>
      <c r="Q46" s="12">
        <v>0</v>
      </c>
      <c r="R46" s="60">
        <v>0</v>
      </c>
      <c r="S46" s="60">
        <v>0</v>
      </c>
      <c r="T46" s="57">
        <v>17.659999847000002</v>
      </c>
      <c r="U46" s="57">
        <v>54.4</v>
      </c>
      <c r="V46" s="57">
        <v>56.529999946235293</v>
      </c>
      <c r="W46" s="57">
        <v>92.8</v>
      </c>
      <c r="X46" s="57">
        <v>5.0000001000000002E-2</v>
      </c>
    </row>
    <row r="47" spans="1:24" x14ac:dyDescent="0.2">
      <c r="A47" s="57" t="s">
        <v>492</v>
      </c>
      <c r="B47" s="75" t="s">
        <v>228</v>
      </c>
      <c r="C47" s="58" t="s">
        <v>29</v>
      </c>
      <c r="D47" s="58" t="s">
        <v>52</v>
      </c>
      <c r="E47" s="57" t="s">
        <v>279</v>
      </c>
      <c r="F47" s="12" t="s">
        <v>196</v>
      </c>
      <c r="G47" s="12">
        <v>150</v>
      </c>
      <c r="H47" s="12">
        <v>410</v>
      </c>
      <c r="I47" s="57" t="s">
        <v>196</v>
      </c>
      <c r="J47" s="12" t="s">
        <v>427</v>
      </c>
      <c r="K47" s="134">
        <v>19</v>
      </c>
      <c r="L47" s="16" t="s">
        <v>230</v>
      </c>
      <c r="M47" s="135">
        <v>19</v>
      </c>
      <c r="N47" s="57">
        <v>100</v>
      </c>
      <c r="O47" s="59">
        <f t="shared" si="0"/>
        <v>1</v>
      </c>
      <c r="P47" s="12">
        <v>0</v>
      </c>
      <c r="Q47" s="12">
        <v>0</v>
      </c>
      <c r="R47" s="60">
        <v>0</v>
      </c>
      <c r="S47" s="60">
        <v>0</v>
      </c>
      <c r="T47" s="57">
        <v>19.8</v>
      </c>
      <c r="U47" s="57">
        <v>76</v>
      </c>
      <c r="V47" s="57">
        <v>73.042105343473679</v>
      </c>
      <c r="W47" s="57">
        <v>127</v>
      </c>
      <c r="X47" s="57">
        <v>5.0000000745058101E-2</v>
      </c>
    </row>
    <row r="48" spans="1:24" x14ac:dyDescent="0.2">
      <c r="A48" s="57" t="s">
        <v>493</v>
      </c>
      <c r="B48" s="75" t="s">
        <v>228</v>
      </c>
      <c r="C48" s="58" t="s">
        <v>29</v>
      </c>
      <c r="D48" s="58" t="s">
        <v>52</v>
      </c>
      <c r="E48" s="57" t="s">
        <v>279</v>
      </c>
      <c r="F48" s="12" t="s">
        <v>196</v>
      </c>
      <c r="G48" s="12">
        <v>150</v>
      </c>
      <c r="H48" s="12">
        <v>410</v>
      </c>
      <c r="I48" s="57" t="s">
        <v>196</v>
      </c>
      <c r="J48" s="12" t="s">
        <v>430</v>
      </c>
      <c r="K48" s="134">
        <v>14</v>
      </c>
      <c r="L48" s="16" t="s">
        <v>230</v>
      </c>
      <c r="M48" s="135">
        <v>14</v>
      </c>
      <c r="N48" s="57">
        <v>100</v>
      </c>
      <c r="O48" s="59">
        <f t="shared" si="0"/>
        <v>1</v>
      </c>
      <c r="P48" s="12">
        <v>0</v>
      </c>
      <c r="Q48" s="12">
        <v>0</v>
      </c>
      <c r="R48" s="60">
        <v>0</v>
      </c>
      <c r="S48" s="60">
        <v>0</v>
      </c>
      <c r="T48" s="57">
        <v>21.100000381000001</v>
      </c>
      <c r="U48" s="57">
        <v>76</v>
      </c>
      <c r="V48" s="57">
        <v>77.535714203928578</v>
      </c>
      <c r="W48" s="57">
        <v>123</v>
      </c>
      <c r="X48" s="57">
        <v>5.0000000745058101E-2</v>
      </c>
    </row>
    <row r="49" spans="1:24" x14ac:dyDescent="0.2">
      <c r="A49" s="57" t="s">
        <v>494</v>
      </c>
      <c r="B49" s="75" t="s">
        <v>228</v>
      </c>
      <c r="C49" s="58" t="s">
        <v>29</v>
      </c>
      <c r="D49" s="58" t="s">
        <v>52</v>
      </c>
      <c r="E49" s="57" t="s">
        <v>279</v>
      </c>
      <c r="F49" s="12" t="s">
        <v>196</v>
      </c>
      <c r="G49" s="12">
        <v>150</v>
      </c>
      <c r="H49" s="12">
        <v>410</v>
      </c>
      <c r="I49" s="57" t="s">
        <v>196</v>
      </c>
      <c r="J49" s="12" t="s">
        <v>431</v>
      </c>
      <c r="K49" s="134">
        <v>6</v>
      </c>
      <c r="L49" s="16" t="s">
        <v>230</v>
      </c>
      <c r="M49" s="135">
        <v>6</v>
      </c>
      <c r="N49" s="57">
        <v>100</v>
      </c>
      <c r="O49" s="59">
        <f t="shared" si="0"/>
        <v>1</v>
      </c>
      <c r="P49" s="12">
        <v>0</v>
      </c>
      <c r="Q49" s="12">
        <v>0</v>
      </c>
      <c r="R49" s="60">
        <v>0</v>
      </c>
      <c r="S49" s="60">
        <v>0</v>
      </c>
      <c r="T49" s="57">
        <v>29</v>
      </c>
      <c r="U49" s="57">
        <v>35.599999999999994</v>
      </c>
      <c r="V49" s="57">
        <v>45.466666666666669</v>
      </c>
      <c r="W49" s="57">
        <v>83.1</v>
      </c>
      <c r="X49" s="57">
        <v>0.05</v>
      </c>
    </row>
    <row r="50" spans="1:24" x14ac:dyDescent="0.2">
      <c r="A50" s="57" t="s">
        <v>495</v>
      </c>
      <c r="B50" s="75" t="s">
        <v>228</v>
      </c>
      <c r="C50" s="58" t="s">
        <v>58</v>
      </c>
      <c r="D50" s="58" t="s">
        <v>64</v>
      </c>
      <c r="E50" s="57" t="s">
        <v>291</v>
      </c>
      <c r="F50" s="12" t="s">
        <v>199</v>
      </c>
      <c r="G50" s="12">
        <v>70</v>
      </c>
      <c r="H50" s="12">
        <v>670</v>
      </c>
      <c r="I50" s="57" t="s">
        <v>199</v>
      </c>
      <c r="J50" s="12" t="s">
        <v>426</v>
      </c>
      <c r="K50" s="134">
        <v>15</v>
      </c>
      <c r="L50" s="16" t="s">
        <v>230</v>
      </c>
      <c r="M50" s="135">
        <v>21</v>
      </c>
      <c r="N50" s="57">
        <v>71.428571428571431</v>
      </c>
      <c r="O50" s="59">
        <f t="shared" si="0"/>
        <v>0.7142857142857143</v>
      </c>
      <c r="P50" s="12">
        <v>0</v>
      </c>
      <c r="Q50" s="12">
        <v>0</v>
      </c>
      <c r="R50" s="60">
        <v>0</v>
      </c>
      <c r="S50" s="60">
        <v>0</v>
      </c>
      <c r="T50" s="57">
        <v>1.2</v>
      </c>
      <c r="U50" s="57">
        <v>2.6</v>
      </c>
      <c r="V50" s="57">
        <v>3.18</v>
      </c>
      <c r="W50" s="57">
        <v>11.8</v>
      </c>
      <c r="X50" s="57">
        <v>5</v>
      </c>
    </row>
    <row r="51" spans="1:24" x14ac:dyDescent="0.2">
      <c r="A51" s="57" t="s">
        <v>496</v>
      </c>
      <c r="B51" s="75" t="s">
        <v>228</v>
      </c>
      <c r="C51" s="58" t="s">
        <v>58</v>
      </c>
      <c r="D51" s="58" t="s">
        <v>64</v>
      </c>
      <c r="E51" s="57" t="s">
        <v>291</v>
      </c>
      <c r="F51" s="12" t="s">
        <v>199</v>
      </c>
      <c r="G51" s="12">
        <v>70</v>
      </c>
      <c r="H51" s="12">
        <v>670</v>
      </c>
      <c r="I51" s="57" t="s">
        <v>199</v>
      </c>
      <c r="J51" s="12" t="s">
        <v>429</v>
      </c>
      <c r="K51" s="134">
        <v>9</v>
      </c>
      <c r="L51" s="16" t="s">
        <v>230</v>
      </c>
      <c r="M51" s="135">
        <v>17</v>
      </c>
      <c r="N51" s="57">
        <v>52.941176470588232</v>
      </c>
      <c r="O51" s="59">
        <f t="shared" si="0"/>
        <v>0.52941176470588236</v>
      </c>
      <c r="P51" s="12">
        <v>0</v>
      </c>
      <c r="Q51" s="12">
        <v>0</v>
      </c>
      <c r="R51" s="60">
        <v>0</v>
      </c>
      <c r="S51" s="60">
        <v>0</v>
      </c>
      <c r="T51" s="57">
        <v>1</v>
      </c>
      <c r="U51" s="57">
        <v>1.5</v>
      </c>
      <c r="V51" s="57">
        <v>1.6333333333333333</v>
      </c>
      <c r="W51" s="57">
        <v>2.5</v>
      </c>
      <c r="X51" s="57">
        <v>5</v>
      </c>
    </row>
    <row r="52" spans="1:24" x14ac:dyDescent="0.2">
      <c r="A52" s="57" t="s">
        <v>497</v>
      </c>
      <c r="B52" s="75" t="s">
        <v>228</v>
      </c>
      <c r="C52" s="58" t="s">
        <v>58</v>
      </c>
      <c r="D52" s="58" t="s">
        <v>64</v>
      </c>
      <c r="E52" s="57" t="s">
        <v>291</v>
      </c>
      <c r="F52" s="12" t="s">
        <v>199</v>
      </c>
      <c r="G52" s="12">
        <v>70</v>
      </c>
      <c r="H52" s="12">
        <v>670</v>
      </c>
      <c r="I52" s="57" t="s">
        <v>199</v>
      </c>
      <c r="J52" s="12" t="s">
        <v>427</v>
      </c>
      <c r="K52" s="134">
        <v>6</v>
      </c>
      <c r="L52" s="16" t="s">
        <v>230</v>
      </c>
      <c r="M52" s="135">
        <v>19</v>
      </c>
      <c r="N52" s="57">
        <v>31.578947368421051</v>
      </c>
      <c r="O52" s="59">
        <f t="shared" si="0"/>
        <v>0.31578947368421051</v>
      </c>
      <c r="P52" s="12">
        <v>0</v>
      </c>
      <c r="Q52" s="12">
        <v>0</v>
      </c>
      <c r="R52" s="60">
        <v>0</v>
      </c>
      <c r="S52" s="60">
        <v>0</v>
      </c>
      <c r="T52" s="57">
        <v>1.5</v>
      </c>
      <c r="U52" s="57">
        <v>1.9</v>
      </c>
      <c r="V52" s="57">
        <v>2.0166666666666666</v>
      </c>
      <c r="W52" s="57">
        <v>2.7</v>
      </c>
      <c r="X52" s="57">
        <v>5</v>
      </c>
    </row>
    <row r="53" spans="1:24" x14ac:dyDescent="0.2">
      <c r="A53" s="57" t="s">
        <v>498</v>
      </c>
      <c r="B53" s="75" t="s">
        <v>228</v>
      </c>
      <c r="C53" s="58" t="s">
        <v>58</v>
      </c>
      <c r="D53" s="58" t="s">
        <v>64</v>
      </c>
      <c r="E53" s="57" t="s">
        <v>291</v>
      </c>
      <c r="F53" s="12" t="s">
        <v>199</v>
      </c>
      <c r="G53" s="12">
        <v>70</v>
      </c>
      <c r="H53" s="12">
        <v>670</v>
      </c>
      <c r="I53" s="57" t="s">
        <v>199</v>
      </c>
      <c r="J53" s="12" t="s">
        <v>430</v>
      </c>
      <c r="K53" s="134">
        <v>11</v>
      </c>
      <c r="L53" s="16" t="s">
        <v>230</v>
      </c>
      <c r="M53" s="135">
        <v>14</v>
      </c>
      <c r="N53" s="57">
        <v>78.571428571428569</v>
      </c>
      <c r="O53" s="59">
        <f t="shared" si="0"/>
        <v>0.7857142857142857</v>
      </c>
      <c r="P53" s="12">
        <v>0</v>
      </c>
      <c r="Q53" s="12">
        <v>0</v>
      </c>
      <c r="R53" s="60">
        <v>0</v>
      </c>
      <c r="S53" s="60">
        <v>0</v>
      </c>
      <c r="T53" s="57">
        <v>1.7</v>
      </c>
      <c r="U53" s="57">
        <v>2.1</v>
      </c>
      <c r="V53" s="57">
        <v>2.3545454545454545</v>
      </c>
      <c r="W53" s="57">
        <v>4</v>
      </c>
      <c r="X53" s="57">
        <v>5</v>
      </c>
    </row>
    <row r="54" spans="1:24" x14ac:dyDescent="0.2">
      <c r="A54" s="57" t="s">
        <v>499</v>
      </c>
      <c r="B54" s="75" t="s">
        <v>228</v>
      </c>
      <c r="C54" s="58" t="s">
        <v>58</v>
      </c>
      <c r="D54" s="58" t="s">
        <v>64</v>
      </c>
      <c r="E54" s="57" t="s">
        <v>291</v>
      </c>
      <c r="F54" s="12" t="s">
        <v>199</v>
      </c>
      <c r="G54" s="12">
        <v>70</v>
      </c>
      <c r="H54" s="12">
        <v>670</v>
      </c>
      <c r="I54" s="57" t="s">
        <v>199</v>
      </c>
      <c r="J54" s="12" t="s">
        <v>431</v>
      </c>
      <c r="K54" s="134">
        <v>4</v>
      </c>
      <c r="L54" s="16" t="s">
        <v>230</v>
      </c>
      <c r="M54" s="135">
        <v>6</v>
      </c>
      <c r="N54" s="57">
        <v>66.666666666666671</v>
      </c>
      <c r="O54" s="59">
        <f t="shared" si="0"/>
        <v>0.66666666666666674</v>
      </c>
      <c r="P54" s="12">
        <v>0</v>
      </c>
      <c r="Q54" s="12">
        <v>0</v>
      </c>
      <c r="R54" s="60">
        <v>0</v>
      </c>
      <c r="S54" s="60">
        <v>0</v>
      </c>
      <c r="T54" s="57">
        <v>1.5</v>
      </c>
      <c r="U54" s="57">
        <v>1.9</v>
      </c>
      <c r="V54" s="57">
        <v>2.1</v>
      </c>
      <c r="W54" s="57">
        <v>3.1</v>
      </c>
      <c r="X54" s="57">
        <v>5</v>
      </c>
    </row>
    <row r="55" spans="1:24" x14ac:dyDescent="0.2">
      <c r="A55" s="57" t="s">
        <v>500</v>
      </c>
      <c r="B55" s="75" t="s">
        <v>228</v>
      </c>
      <c r="C55" s="58" t="s">
        <v>58</v>
      </c>
      <c r="D55" s="58" t="s">
        <v>65</v>
      </c>
      <c r="E55" s="57" t="s">
        <v>294</v>
      </c>
      <c r="F55" s="12" t="s">
        <v>199</v>
      </c>
      <c r="G55" s="12">
        <v>16</v>
      </c>
      <c r="H55" s="12">
        <v>500</v>
      </c>
      <c r="I55" s="57" t="s">
        <v>199</v>
      </c>
      <c r="J55" s="12" t="s">
        <v>426</v>
      </c>
      <c r="K55" s="134">
        <v>12</v>
      </c>
      <c r="L55" s="16" t="s">
        <v>230</v>
      </c>
      <c r="M55" s="135">
        <v>21</v>
      </c>
      <c r="N55" s="57">
        <v>57.142857142857146</v>
      </c>
      <c r="O55" s="59">
        <f t="shared" si="0"/>
        <v>0.57142857142857151</v>
      </c>
      <c r="P55" s="12">
        <v>1</v>
      </c>
      <c r="Q55" s="12">
        <v>0</v>
      </c>
      <c r="R55" s="60">
        <v>4.7619047619047616E-2</v>
      </c>
      <c r="S55" s="60">
        <v>0</v>
      </c>
      <c r="T55" s="57">
        <v>1.2</v>
      </c>
      <c r="U55" s="57">
        <v>2.0499999999999998</v>
      </c>
      <c r="V55" s="57">
        <v>4.3833333333333329</v>
      </c>
      <c r="W55" s="57">
        <v>28.4</v>
      </c>
      <c r="X55" s="57">
        <v>5</v>
      </c>
    </row>
    <row r="56" spans="1:24" x14ac:dyDescent="0.2">
      <c r="A56" s="57" t="s">
        <v>501</v>
      </c>
      <c r="B56" s="75" t="s">
        <v>228</v>
      </c>
      <c r="C56" s="58" t="s">
        <v>58</v>
      </c>
      <c r="D56" s="58" t="s">
        <v>65</v>
      </c>
      <c r="E56" s="57" t="s">
        <v>294</v>
      </c>
      <c r="F56" s="12" t="s">
        <v>199</v>
      </c>
      <c r="G56" s="12">
        <v>16</v>
      </c>
      <c r="H56" s="12">
        <v>500</v>
      </c>
      <c r="I56" s="57" t="s">
        <v>199</v>
      </c>
      <c r="J56" s="12" t="s">
        <v>429</v>
      </c>
      <c r="K56" s="134">
        <v>1</v>
      </c>
      <c r="L56" s="16" t="s">
        <v>230</v>
      </c>
      <c r="M56" s="135">
        <v>17</v>
      </c>
      <c r="N56" s="57">
        <v>5.882352941176471</v>
      </c>
      <c r="O56" s="59">
        <f t="shared" si="0"/>
        <v>5.8823529411764712E-2</v>
      </c>
      <c r="P56" s="12">
        <v>0</v>
      </c>
      <c r="Q56" s="12">
        <v>0</v>
      </c>
      <c r="R56" s="60">
        <v>0</v>
      </c>
      <c r="S56" s="60">
        <v>0</v>
      </c>
      <c r="T56" s="57">
        <v>1.3</v>
      </c>
      <c r="U56" s="57">
        <v>1.3</v>
      </c>
      <c r="V56" s="57">
        <v>1.3</v>
      </c>
      <c r="W56" s="57">
        <v>1.3</v>
      </c>
      <c r="X56" s="57">
        <v>5</v>
      </c>
    </row>
    <row r="57" spans="1:24" x14ac:dyDescent="0.2">
      <c r="A57" s="57" t="s">
        <v>502</v>
      </c>
      <c r="B57" s="75" t="s">
        <v>228</v>
      </c>
      <c r="C57" s="58" t="s">
        <v>58</v>
      </c>
      <c r="D57" s="58" t="s">
        <v>65</v>
      </c>
      <c r="E57" s="57" t="s">
        <v>294</v>
      </c>
      <c r="F57" s="12" t="s">
        <v>199</v>
      </c>
      <c r="G57" s="12">
        <v>16</v>
      </c>
      <c r="H57" s="12">
        <v>500</v>
      </c>
      <c r="I57" s="57" t="s">
        <v>199</v>
      </c>
      <c r="J57" s="12" t="s">
        <v>427</v>
      </c>
      <c r="K57" s="134">
        <v>0</v>
      </c>
      <c r="L57" s="16" t="s">
        <v>230</v>
      </c>
      <c r="M57" s="135">
        <v>19</v>
      </c>
      <c r="N57" s="57">
        <v>0</v>
      </c>
      <c r="O57" s="59">
        <f t="shared" si="0"/>
        <v>0</v>
      </c>
      <c r="P57" s="12">
        <v>0</v>
      </c>
      <c r="Q57" s="12">
        <v>0</v>
      </c>
      <c r="R57" s="60">
        <v>0</v>
      </c>
      <c r="S57" s="60">
        <v>0</v>
      </c>
      <c r="T57" s="57" t="s">
        <v>448</v>
      </c>
      <c r="U57" s="57" t="s">
        <v>448</v>
      </c>
      <c r="V57" s="57" t="s">
        <v>448</v>
      </c>
      <c r="W57" s="57" t="s">
        <v>448</v>
      </c>
      <c r="X57" s="57">
        <v>5</v>
      </c>
    </row>
    <row r="58" spans="1:24" x14ac:dyDescent="0.2">
      <c r="A58" s="57" t="s">
        <v>503</v>
      </c>
      <c r="B58" s="75" t="s">
        <v>228</v>
      </c>
      <c r="C58" s="58" t="s">
        <v>58</v>
      </c>
      <c r="D58" s="58" t="s">
        <v>65</v>
      </c>
      <c r="E58" s="57" t="s">
        <v>294</v>
      </c>
      <c r="F58" s="12" t="s">
        <v>199</v>
      </c>
      <c r="G58" s="12">
        <v>16</v>
      </c>
      <c r="H58" s="12">
        <v>500</v>
      </c>
      <c r="I58" s="57" t="s">
        <v>199</v>
      </c>
      <c r="J58" s="12" t="s">
        <v>430</v>
      </c>
      <c r="K58" s="134">
        <v>3</v>
      </c>
      <c r="L58" s="16" t="s">
        <v>230</v>
      </c>
      <c r="M58" s="135">
        <v>14</v>
      </c>
      <c r="N58" s="57">
        <v>21.428571428571427</v>
      </c>
      <c r="O58" s="59">
        <f t="shared" si="0"/>
        <v>0.21428571428571427</v>
      </c>
      <c r="P58" s="12">
        <v>0</v>
      </c>
      <c r="Q58" s="12">
        <v>0</v>
      </c>
      <c r="R58" s="60">
        <v>0</v>
      </c>
      <c r="S58" s="60">
        <v>0</v>
      </c>
      <c r="T58" s="57">
        <v>1.1000000000000001</v>
      </c>
      <c r="U58" s="57">
        <v>1.5</v>
      </c>
      <c r="V58" s="57">
        <v>3.2333333333333334</v>
      </c>
      <c r="W58" s="57">
        <v>7.1</v>
      </c>
      <c r="X58" s="57">
        <v>5</v>
      </c>
    </row>
    <row r="59" spans="1:24" x14ac:dyDescent="0.2">
      <c r="A59" s="57" t="s">
        <v>504</v>
      </c>
      <c r="B59" s="75" t="s">
        <v>228</v>
      </c>
      <c r="C59" s="58" t="s">
        <v>58</v>
      </c>
      <c r="D59" s="58" t="s">
        <v>65</v>
      </c>
      <c r="E59" s="57" t="s">
        <v>294</v>
      </c>
      <c r="F59" s="12" t="s">
        <v>199</v>
      </c>
      <c r="G59" s="12">
        <v>16</v>
      </c>
      <c r="H59" s="12">
        <v>500</v>
      </c>
      <c r="I59" s="57" t="s">
        <v>199</v>
      </c>
      <c r="J59" s="12" t="s">
        <v>431</v>
      </c>
      <c r="K59" s="134">
        <v>1</v>
      </c>
      <c r="L59" s="16" t="s">
        <v>230</v>
      </c>
      <c r="M59" s="135">
        <v>6</v>
      </c>
      <c r="N59" s="57">
        <v>16.666666666666668</v>
      </c>
      <c r="O59" s="59">
        <f t="shared" si="0"/>
        <v>0.16666666666666669</v>
      </c>
      <c r="P59" s="12">
        <v>0</v>
      </c>
      <c r="Q59" s="12">
        <v>0</v>
      </c>
      <c r="R59" s="60">
        <v>0</v>
      </c>
      <c r="S59" s="60">
        <v>0</v>
      </c>
      <c r="T59" s="57">
        <v>2.7</v>
      </c>
      <c r="U59" s="57">
        <v>2.7</v>
      </c>
      <c r="V59" s="57">
        <v>2.7</v>
      </c>
      <c r="W59" s="57">
        <v>2.7</v>
      </c>
      <c r="X59" s="57">
        <v>5</v>
      </c>
    </row>
    <row r="60" spans="1:24" x14ac:dyDescent="0.2">
      <c r="A60" s="57" t="s">
        <v>505</v>
      </c>
      <c r="B60" s="75" t="s">
        <v>228</v>
      </c>
      <c r="C60" s="58" t="s">
        <v>58</v>
      </c>
      <c r="D60" s="58" t="s">
        <v>66</v>
      </c>
      <c r="E60" s="57" t="s">
        <v>295</v>
      </c>
      <c r="F60" s="12" t="s">
        <v>199</v>
      </c>
      <c r="G60" s="12">
        <v>44</v>
      </c>
      <c r="H60" s="12">
        <v>640</v>
      </c>
      <c r="I60" s="57" t="s">
        <v>199</v>
      </c>
      <c r="J60" s="12" t="s">
        <v>426</v>
      </c>
      <c r="K60" s="134">
        <v>16</v>
      </c>
      <c r="L60" s="16" t="s">
        <v>230</v>
      </c>
      <c r="M60" s="135">
        <v>21</v>
      </c>
      <c r="N60" s="57">
        <v>76.19047619047619</v>
      </c>
      <c r="O60" s="59">
        <f t="shared" si="0"/>
        <v>0.76190476190476186</v>
      </c>
      <c r="P60" s="12">
        <v>0</v>
      </c>
      <c r="Q60" s="12">
        <v>0</v>
      </c>
      <c r="R60" s="60">
        <v>0</v>
      </c>
      <c r="S60" s="60">
        <v>0</v>
      </c>
      <c r="T60" s="57">
        <v>1.1000000000000001</v>
      </c>
      <c r="U60" s="57">
        <v>3.25</v>
      </c>
      <c r="V60" s="57">
        <v>3.7749999999999999</v>
      </c>
      <c r="W60" s="57">
        <v>8.5</v>
      </c>
      <c r="X60" s="57">
        <v>5</v>
      </c>
    </row>
    <row r="61" spans="1:24" x14ac:dyDescent="0.2">
      <c r="A61" s="57" t="s">
        <v>506</v>
      </c>
      <c r="B61" s="75" t="s">
        <v>228</v>
      </c>
      <c r="C61" s="58" t="s">
        <v>58</v>
      </c>
      <c r="D61" s="58" t="s">
        <v>66</v>
      </c>
      <c r="E61" s="57" t="s">
        <v>295</v>
      </c>
      <c r="F61" s="12" t="s">
        <v>199</v>
      </c>
      <c r="G61" s="12">
        <v>44</v>
      </c>
      <c r="H61" s="12">
        <v>640</v>
      </c>
      <c r="I61" s="57" t="s">
        <v>199</v>
      </c>
      <c r="J61" s="12" t="s">
        <v>429</v>
      </c>
      <c r="K61" s="134">
        <v>8</v>
      </c>
      <c r="L61" s="16" t="s">
        <v>230</v>
      </c>
      <c r="M61" s="135">
        <v>17</v>
      </c>
      <c r="N61" s="57">
        <v>47.058823529411768</v>
      </c>
      <c r="O61" s="59">
        <f t="shared" si="0"/>
        <v>0.4705882352941177</v>
      </c>
      <c r="P61" s="12">
        <v>0</v>
      </c>
      <c r="Q61" s="12">
        <v>0</v>
      </c>
      <c r="R61" s="60">
        <v>0</v>
      </c>
      <c r="S61" s="60">
        <v>0</v>
      </c>
      <c r="T61" s="57">
        <v>1</v>
      </c>
      <c r="U61" s="57">
        <v>1.7000000000000002</v>
      </c>
      <c r="V61" s="57">
        <v>1.85</v>
      </c>
      <c r="W61" s="57">
        <v>3.3</v>
      </c>
      <c r="X61" s="57">
        <v>5</v>
      </c>
    </row>
    <row r="62" spans="1:24" x14ac:dyDescent="0.2">
      <c r="A62" s="57" t="s">
        <v>507</v>
      </c>
      <c r="B62" s="75" t="s">
        <v>228</v>
      </c>
      <c r="C62" s="58" t="s">
        <v>58</v>
      </c>
      <c r="D62" s="58" t="s">
        <v>66</v>
      </c>
      <c r="E62" s="57" t="s">
        <v>295</v>
      </c>
      <c r="F62" s="12" t="s">
        <v>199</v>
      </c>
      <c r="G62" s="12">
        <v>44</v>
      </c>
      <c r="H62" s="12">
        <v>640</v>
      </c>
      <c r="I62" s="57" t="s">
        <v>199</v>
      </c>
      <c r="J62" s="12" t="s">
        <v>427</v>
      </c>
      <c r="K62" s="134">
        <v>6</v>
      </c>
      <c r="L62" s="16" t="s">
        <v>230</v>
      </c>
      <c r="M62" s="135">
        <v>19</v>
      </c>
      <c r="N62" s="57">
        <v>31.578947368421051</v>
      </c>
      <c r="O62" s="59">
        <f t="shared" si="0"/>
        <v>0.31578947368421051</v>
      </c>
      <c r="P62" s="12">
        <v>0</v>
      </c>
      <c r="Q62" s="12">
        <v>0</v>
      </c>
      <c r="R62" s="60">
        <v>0</v>
      </c>
      <c r="S62" s="60">
        <v>0</v>
      </c>
      <c r="T62" s="57">
        <v>1</v>
      </c>
      <c r="U62" s="57">
        <v>1.2000000000000002</v>
      </c>
      <c r="V62" s="57">
        <v>1.3666666666666667</v>
      </c>
      <c r="W62" s="57">
        <v>2.4</v>
      </c>
      <c r="X62" s="57">
        <v>5</v>
      </c>
    </row>
    <row r="63" spans="1:24" x14ac:dyDescent="0.2">
      <c r="A63" s="57" t="s">
        <v>508</v>
      </c>
      <c r="B63" s="75" t="s">
        <v>228</v>
      </c>
      <c r="C63" s="58" t="s">
        <v>58</v>
      </c>
      <c r="D63" s="58" t="s">
        <v>66</v>
      </c>
      <c r="E63" s="57" t="s">
        <v>295</v>
      </c>
      <c r="F63" s="12" t="s">
        <v>199</v>
      </c>
      <c r="G63" s="12">
        <v>44</v>
      </c>
      <c r="H63" s="12">
        <v>640</v>
      </c>
      <c r="I63" s="57" t="s">
        <v>199</v>
      </c>
      <c r="J63" s="12" t="s">
        <v>430</v>
      </c>
      <c r="K63" s="134">
        <v>9</v>
      </c>
      <c r="L63" s="16" t="s">
        <v>230</v>
      </c>
      <c r="M63" s="135">
        <v>14</v>
      </c>
      <c r="N63" s="57">
        <v>64.285714285714292</v>
      </c>
      <c r="O63" s="59">
        <f t="shared" si="0"/>
        <v>0.6428571428571429</v>
      </c>
      <c r="P63" s="12">
        <v>0</v>
      </c>
      <c r="Q63" s="12">
        <v>0</v>
      </c>
      <c r="R63" s="60">
        <v>0</v>
      </c>
      <c r="S63" s="60">
        <v>0</v>
      </c>
      <c r="T63" s="57">
        <v>1.2</v>
      </c>
      <c r="U63" s="57">
        <v>2.5</v>
      </c>
      <c r="V63" s="57">
        <v>4.0666666666666664</v>
      </c>
      <c r="W63" s="57">
        <v>15.8</v>
      </c>
      <c r="X63" s="57">
        <v>5</v>
      </c>
    </row>
    <row r="64" spans="1:24" x14ac:dyDescent="0.2">
      <c r="A64" s="57" t="s">
        <v>509</v>
      </c>
      <c r="B64" s="75" t="s">
        <v>228</v>
      </c>
      <c r="C64" s="58" t="s">
        <v>58</v>
      </c>
      <c r="D64" s="58" t="s">
        <v>66</v>
      </c>
      <c r="E64" s="57" t="s">
        <v>295</v>
      </c>
      <c r="F64" s="12" t="s">
        <v>199</v>
      </c>
      <c r="G64" s="12">
        <v>44</v>
      </c>
      <c r="H64" s="12">
        <v>640</v>
      </c>
      <c r="I64" s="57" t="s">
        <v>199</v>
      </c>
      <c r="J64" s="12" t="s">
        <v>431</v>
      </c>
      <c r="K64" s="134">
        <v>2</v>
      </c>
      <c r="L64" s="16" t="s">
        <v>230</v>
      </c>
      <c r="M64" s="135">
        <v>6</v>
      </c>
      <c r="N64" s="57">
        <v>33.333333333333336</v>
      </c>
      <c r="O64" s="59">
        <f t="shared" si="0"/>
        <v>0.33333333333333337</v>
      </c>
      <c r="P64" s="12">
        <v>0</v>
      </c>
      <c r="Q64" s="12">
        <v>0</v>
      </c>
      <c r="R64" s="60">
        <v>0</v>
      </c>
      <c r="S64" s="60">
        <v>0</v>
      </c>
      <c r="T64" s="57">
        <v>2.5</v>
      </c>
      <c r="U64" s="57">
        <v>2.85</v>
      </c>
      <c r="V64" s="57">
        <v>2.85</v>
      </c>
      <c r="W64" s="57">
        <v>3.2</v>
      </c>
      <c r="X64" s="57">
        <v>5</v>
      </c>
    </row>
    <row r="65" spans="1:24" x14ac:dyDescent="0.2">
      <c r="A65" s="57" t="s">
        <v>510</v>
      </c>
      <c r="B65" s="75" t="s">
        <v>228</v>
      </c>
      <c r="C65" s="58" t="s">
        <v>58</v>
      </c>
      <c r="D65" s="58" t="s">
        <v>67</v>
      </c>
      <c r="E65" s="57" t="s">
        <v>296</v>
      </c>
      <c r="F65" s="12" t="s">
        <v>199</v>
      </c>
      <c r="G65" s="12">
        <v>85.3</v>
      </c>
      <c r="H65" s="12">
        <v>1100</v>
      </c>
      <c r="I65" s="57" t="s">
        <v>199</v>
      </c>
      <c r="J65" s="12" t="s">
        <v>426</v>
      </c>
      <c r="K65" s="134">
        <v>18</v>
      </c>
      <c r="L65" s="16" t="s">
        <v>230</v>
      </c>
      <c r="M65" s="135">
        <v>21</v>
      </c>
      <c r="N65" s="57">
        <v>85.714285714285708</v>
      </c>
      <c r="O65" s="59">
        <f t="shared" si="0"/>
        <v>0.8571428571428571</v>
      </c>
      <c r="P65" s="12">
        <v>0</v>
      </c>
      <c r="Q65" s="12">
        <v>0</v>
      </c>
      <c r="R65" s="60">
        <v>0</v>
      </c>
      <c r="S65" s="60">
        <v>0</v>
      </c>
      <c r="T65" s="57">
        <v>1.3</v>
      </c>
      <c r="U65" s="57">
        <v>7.1</v>
      </c>
      <c r="V65" s="57">
        <v>11</v>
      </c>
      <c r="W65" s="57">
        <v>69.8</v>
      </c>
      <c r="X65" s="57">
        <v>5</v>
      </c>
    </row>
    <row r="66" spans="1:24" x14ac:dyDescent="0.2">
      <c r="A66" s="57" t="s">
        <v>511</v>
      </c>
      <c r="B66" s="75" t="s">
        <v>228</v>
      </c>
      <c r="C66" s="58" t="s">
        <v>58</v>
      </c>
      <c r="D66" s="58" t="s">
        <v>67</v>
      </c>
      <c r="E66" s="57" t="s">
        <v>296</v>
      </c>
      <c r="F66" s="12" t="s">
        <v>199</v>
      </c>
      <c r="G66" s="12">
        <v>85.3</v>
      </c>
      <c r="H66" s="12">
        <v>1100</v>
      </c>
      <c r="I66" s="57" t="s">
        <v>199</v>
      </c>
      <c r="J66" s="12" t="s">
        <v>429</v>
      </c>
      <c r="K66" s="134">
        <v>11</v>
      </c>
      <c r="L66" s="16" t="s">
        <v>230</v>
      </c>
      <c r="M66" s="135">
        <v>17</v>
      </c>
      <c r="N66" s="57">
        <v>64.705882352941174</v>
      </c>
      <c r="O66" s="59">
        <f t="shared" si="0"/>
        <v>0.64705882352941169</v>
      </c>
      <c r="P66" s="12">
        <v>0</v>
      </c>
      <c r="Q66" s="12">
        <v>0</v>
      </c>
      <c r="R66" s="60">
        <v>0</v>
      </c>
      <c r="S66" s="60">
        <v>0</v>
      </c>
      <c r="T66" s="57">
        <v>1.2</v>
      </c>
      <c r="U66" s="57">
        <v>2.4</v>
      </c>
      <c r="V66" s="57">
        <v>2.7272727272727271</v>
      </c>
      <c r="W66" s="57">
        <v>6.2</v>
      </c>
      <c r="X66" s="57">
        <v>5</v>
      </c>
    </row>
    <row r="67" spans="1:24" x14ac:dyDescent="0.2">
      <c r="A67" s="57" t="s">
        <v>512</v>
      </c>
      <c r="B67" s="75" t="s">
        <v>228</v>
      </c>
      <c r="C67" s="58" t="s">
        <v>58</v>
      </c>
      <c r="D67" s="58" t="s">
        <v>67</v>
      </c>
      <c r="E67" s="57" t="s">
        <v>296</v>
      </c>
      <c r="F67" s="12" t="s">
        <v>199</v>
      </c>
      <c r="G67" s="12">
        <v>85.3</v>
      </c>
      <c r="H67" s="12">
        <v>1100</v>
      </c>
      <c r="I67" s="57" t="s">
        <v>199</v>
      </c>
      <c r="J67" s="12" t="s">
        <v>427</v>
      </c>
      <c r="K67" s="134">
        <v>8</v>
      </c>
      <c r="L67" s="16" t="s">
        <v>230</v>
      </c>
      <c r="M67" s="135">
        <v>19</v>
      </c>
      <c r="N67" s="57">
        <v>42.10526315789474</v>
      </c>
      <c r="O67" s="59">
        <f t="shared" si="0"/>
        <v>0.4210526315789474</v>
      </c>
      <c r="P67" s="12">
        <v>0</v>
      </c>
      <c r="Q67" s="12">
        <v>0</v>
      </c>
      <c r="R67" s="60">
        <v>0</v>
      </c>
      <c r="S67" s="60">
        <v>0</v>
      </c>
      <c r="T67" s="57">
        <v>1.4</v>
      </c>
      <c r="U67" s="57">
        <v>2</v>
      </c>
      <c r="V67" s="57">
        <v>2.0625</v>
      </c>
      <c r="W67" s="57">
        <v>2.8</v>
      </c>
      <c r="X67" s="57">
        <v>5</v>
      </c>
    </row>
    <row r="68" spans="1:24" x14ac:dyDescent="0.2">
      <c r="A68" s="57" t="s">
        <v>513</v>
      </c>
      <c r="B68" s="75" t="s">
        <v>228</v>
      </c>
      <c r="C68" s="58" t="s">
        <v>58</v>
      </c>
      <c r="D68" s="58" t="s">
        <v>67</v>
      </c>
      <c r="E68" s="57" t="s">
        <v>296</v>
      </c>
      <c r="F68" s="12" t="s">
        <v>199</v>
      </c>
      <c r="G68" s="12">
        <v>85.3</v>
      </c>
      <c r="H68" s="12">
        <v>1100</v>
      </c>
      <c r="I68" s="57" t="s">
        <v>199</v>
      </c>
      <c r="J68" s="12" t="s">
        <v>430</v>
      </c>
      <c r="K68" s="134">
        <v>10</v>
      </c>
      <c r="L68" s="16" t="s">
        <v>230</v>
      </c>
      <c r="M68" s="135">
        <v>14</v>
      </c>
      <c r="N68" s="57">
        <v>71.428571428571431</v>
      </c>
      <c r="O68" s="59">
        <f t="shared" si="0"/>
        <v>0.7142857142857143</v>
      </c>
      <c r="P68" s="12">
        <v>0</v>
      </c>
      <c r="Q68" s="12">
        <v>0</v>
      </c>
      <c r="R68" s="60">
        <v>0</v>
      </c>
      <c r="S68" s="60">
        <v>0</v>
      </c>
      <c r="T68" s="57">
        <v>2.2999999999999998</v>
      </c>
      <c r="U68" s="57">
        <v>3.35</v>
      </c>
      <c r="V68" s="57">
        <v>10.81</v>
      </c>
      <c r="W68" s="57">
        <v>76.2</v>
      </c>
      <c r="X68" s="57">
        <v>5</v>
      </c>
    </row>
    <row r="69" spans="1:24" x14ac:dyDescent="0.2">
      <c r="A69" s="57" t="s">
        <v>514</v>
      </c>
      <c r="B69" s="75" t="s">
        <v>228</v>
      </c>
      <c r="C69" s="58" t="s">
        <v>58</v>
      </c>
      <c r="D69" s="58" t="s">
        <v>67</v>
      </c>
      <c r="E69" s="57" t="s">
        <v>296</v>
      </c>
      <c r="F69" s="12" t="s">
        <v>199</v>
      </c>
      <c r="G69" s="12">
        <v>85.3</v>
      </c>
      <c r="H69" s="12">
        <v>1100</v>
      </c>
      <c r="I69" s="57" t="s">
        <v>199</v>
      </c>
      <c r="J69" s="12" t="s">
        <v>431</v>
      </c>
      <c r="K69" s="134">
        <v>2</v>
      </c>
      <c r="L69" s="16" t="s">
        <v>230</v>
      </c>
      <c r="M69" s="135">
        <v>6</v>
      </c>
      <c r="N69" s="57">
        <v>33.333333333333336</v>
      </c>
      <c r="O69" s="59">
        <f t="shared" si="0"/>
        <v>0.33333333333333337</v>
      </c>
      <c r="P69" s="12">
        <v>0</v>
      </c>
      <c r="Q69" s="12">
        <v>0</v>
      </c>
      <c r="R69" s="60">
        <v>0</v>
      </c>
      <c r="S69" s="60">
        <v>0</v>
      </c>
      <c r="T69" s="57">
        <v>3.8</v>
      </c>
      <c r="U69" s="57">
        <v>6.4</v>
      </c>
      <c r="V69" s="57">
        <v>6.4</v>
      </c>
      <c r="W69" s="57">
        <v>9</v>
      </c>
      <c r="X69" s="57">
        <v>5</v>
      </c>
    </row>
    <row r="70" spans="1:24" x14ac:dyDescent="0.2">
      <c r="A70" s="57" t="s">
        <v>515</v>
      </c>
      <c r="B70" s="75" t="s">
        <v>228</v>
      </c>
      <c r="C70" s="58" t="s">
        <v>58</v>
      </c>
      <c r="D70" s="58" t="s">
        <v>68</v>
      </c>
      <c r="E70" s="57" t="s">
        <v>297</v>
      </c>
      <c r="F70" s="12" t="s">
        <v>199</v>
      </c>
      <c r="G70" s="12">
        <v>261</v>
      </c>
      <c r="H70" s="12">
        <v>1600</v>
      </c>
      <c r="I70" s="57" t="s">
        <v>199</v>
      </c>
      <c r="J70" s="12" t="s">
        <v>426</v>
      </c>
      <c r="K70" s="134">
        <v>21</v>
      </c>
      <c r="L70" s="16" t="s">
        <v>230</v>
      </c>
      <c r="M70" s="135">
        <v>21</v>
      </c>
      <c r="N70" s="57">
        <v>100</v>
      </c>
      <c r="O70" s="59">
        <f t="shared" ref="O70:O133" si="1">N70/100</f>
        <v>1</v>
      </c>
      <c r="P70" s="12">
        <v>0</v>
      </c>
      <c r="Q70" s="12">
        <v>0</v>
      </c>
      <c r="R70" s="60">
        <v>0</v>
      </c>
      <c r="S70" s="60">
        <v>0</v>
      </c>
      <c r="T70" s="57">
        <v>1.8</v>
      </c>
      <c r="U70" s="57">
        <v>14.2</v>
      </c>
      <c r="V70" s="57">
        <v>28.328571428571429</v>
      </c>
      <c r="W70" s="57">
        <v>149.6</v>
      </c>
      <c r="X70" s="57">
        <v>5</v>
      </c>
    </row>
    <row r="71" spans="1:24" x14ac:dyDescent="0.2">
      <c r="A71" s="57" t="s">
        <v>516</v>
      </c>
      <c r="B71" s="75" t="s">
        <v>228</v>
      </c>
      <c r="C71" s="58" t="s">
        <v>58</v>
      </c>
      <c r="D71" s="58" t="s">
        <v>68</v>
      </c>
      <c r="E71" s="57" t="s">
        <v>297</v>
      </c>
      <c r="F71" s="12" t="s">
        <v>199</v>
      </c>
      <c r="G71" s="12">
        <v>261</v>
      </c>
      <c r="H71" s="12">
        <v>1600</v>
      </c>
      <c r="I71" s="57" t="s">
        <v>199</v>
      </c>
      <c r="J71" s="12" t="s">
        <v>429</v>
      </c>
      <c r="K71" s="134">
        <v>16</v>
      </c>
      <c r="L71" s="16" t="s">
        <v>230</v>
      </c>
      <c r="M71" s="135">
        <v>17</v>
      </c>
      <c r="N71" s="57">
        <v>94.117647058823536</v>
      </c>
      <c r="O71" s="59">
        <f t="shared" si="1"/>
        <v>0.94117647058823539</v>
      </c>
      <c r="P71" s="12">
        <v>0</v>
      </c>
      <c r="Q71" s="12">
        <v>0</v>
      </c>
      <c r="R71" s="60">
        <v>0</v>
      </c>
      <c r="S71" s="60">
        <v>0</v>
      </c>
      <c r="T71" s="57">
        <v>1.5</v>
      </c>
      <c r="U71" s="57">
        <v>4.8499999999999996</v>
      </c>
      <c r="V71" s="57">
        <v>5.96875</v>
      </c>
      <c r="W71" s="57">
        <v>15.1</v>
      </c>
      <c r="X71" s="57">
        <v>5</v>
      </c>
    </row>
    <row r="72" spans="1:24" x14ac:dyDescent="0.2">
      <c r="A72" s="57" t="s">
        <v>517</v>
      </c>
      <c r="B72" s="75" t="s">
        <v>228</v>
      </c>
      <c r="C72" s="58" t="s">
        <v>58</v>
      </c>
      <c r="D72" s="58" t="s">
        <v>68</v>
      </c>
      <c r="E72" s="57" t="s">
        <v>297</v>
      </c>
      <c r="F72" s="12" t="s">
        <v>199</v>
      </c>
      <c r="G72" s="12">
        <v>261</v>
      </c>
      <c r="H72" s="12">
        <v>1600</v>
      </c>
      <c r="I72" s="57" t="s">
        <v>199</v>
      </c>
      <c r="J72" s="12" t="s">
        <v>427</v>
      </c>
      <c r="K72" s="134">
        <v>18</v>
      </c>
      <c r="L72" s="16" t="s">
        <v>230</v>
      </c>
      <c r="M72" s="135">
        <v>19</v>
      </c>
      <c r="N72" s="57">
        <v>94.736842105263165</v>
      </c>
      <c r="O72" s="59">
        <f t="shared" si="1"/>
        <v>0.94736842105263164</v>
      </c>
      <c r="P72" s="12">
        <v>0</v>
      </c>
      <c r="Q72" s="12">
        <v>0</v>
      </c>
      <c r="R72" s="60">
        <v>0</v>
      </c>
      <c r="S72" s="60">
        <v>0</v>
      </c>
      <c r="T72" s="57">
        <v>1.1000000000000001</v>
      </c>
      <c r="U72" s="57">
        <v>4.75</v>
      </c>
      <c r="V72" s="57">
        <v>5.4833333333333334</v>
      </c>
      <c r="W72" s="57">
        <v>20.6</v>
      </c>
      <c r="X72" s="57">
        <v>5</v>
      </c>
    </row>
    <row r="73" spans="1:24" x14ac:dyDescent="0.2">
      <c r="A73" s="57" t="s">
        <v>518</v>
      </c>
      <c r="B73" s="75" t="s">
        <v>228</v>
      </c>
      <c r="C73" s="58" t="s">
        <v>58</v>
      </c>
      <c r="D73" s="58" t="s">
        <v>68</v>
      </c>
      <c r="E73" s="57" t="s">
        <v>297</v>
      </c>
      <c r="F73" s="12" t="s">
        <v>199</v>
      </c>
      <c r="G73" s="12">
        <v>261</v>
      </c>
      <c r="H73" s="12">
        <v>1600</v>
      </c>
      <c r="I73" s="57" t="s">
        <v>199</v>
      </c>
      <c r="J73" s="12" t="s">
        <v>430</v>
      </c>
      <c r="K73" s="134">
        <v>14</v>
      </c>
      <c r="L73" s="16" t="s">
        <v>230</v>
      </c>
      <c r="M73" s="135">
        <v>14</v>
      </c>
      <c r="N73" s="57">
        <v>100</v>
      </c>
      <c r="O73" s="59">
        <f t="shared" si="1"/>
        <v>1</v>
      </c>
      <c r="P73" s="12">
        <v>0</v>
      </c>
      <c r="Q73" s="12">
        <v>0</v>
      </c>
      <c r="R73" s="60">
        <v>0</v>
      </c>
      <c r="S73" s="60">
        <v>0</v>
      </c>
      <c r="T73" s="57">
        <v>2.2999999999999998</v>
      </c>
      <c r="U73" s="57">
        <v>9.75</v>
      </c>
      <c r="V73" s="57">
        <v>25.364285700642856</v>
      </c>
      <c r="W73" s="57">
        <v>209.9</v>
      </c>
      <c r="X73" s="57">
        <v>5</v>
      </c>
    </row>
    <row r="74" spans="1:24" x14ac:dyDescent="0.2">
      <c r="A74" s="57" t="s">
        <v>519</v>
      </c>
      <c r="B74" s="75" t="s">
        <v>228</v>
      </c>
      <c r="C74" s="58" t="s">
        <v>58</v>
      </c>
      <c r="D74" s="58" t="s">
        <v>68</v>
      </c>
      <c r="E74" s="57" t="s">
        <v>297</v>
      </c>
      <c r="F74" s="12" t="s">
        <v>199</v>
      </c>
      <c r="G74" s="12">
        <v>261</v>
      </c>
      <c r="H74" s="12">
        <v>1600</v>
      </c>
      <c r="I74" s="57" t="s">
        <v>199</v>
      </c>
      <c r="J74" s="12" t="s">
        <v>431</v>
      </c>
      <c r="K74" s="134">
        <v>5</v>
      </c>
      <c r="L74" s="16" t="s">
        <v>230</v>
      </c>
      <c r="M74" s="135">
        <v>6</v>
      </c>
      <c r="N74" s="57">
        <v>83.333333333333329</v>
      </c>
      <c r="O74" s="59">
        <f t="shared" si="1"/>
        <v>0.83333333333333326</v>
      </c>
      <c r="P74" s="12">
        <v>0</v>
      </c>
      <c r="Q74" s="12">
        <v>0</v>
      </c>
      <c r="R74" s="60">
        <v>0</v>
      </c>
      <c r="S74" s="60">
        <v>0</v>
      </c>
      <c r="T74" s="57">
        <v>2.1</v>
      </c>
      <c r="U74" s="57">
        <v>3.7</v>
      </c>
      <c r="V74" s="57">
        <v>12.16</v>
      </c>
      <c r="W74" s="57">
        <v>36.6</v>
      </c>
      <c r="X74" s="57">
        <v>5</v>
      </c>
    </row>
    <row r="75" spans="1:24" x14ac:dyDescent="0.2">
      <c r="A75" s="57" t="s">
        <v>520</v>
      </c>
      <c r="B75" s="75" t="s">
        <v>228</v>
      </c>
      <c r="C75" s="58" t="s">
        <v>58</v>
      </c>
      <c r="D75" s="58" t="s">
        <v>69</v>
      </c>
      <c r="E75" s="57" t="s">
        <v>298</v>
      </c>
      <c r="F75" s="12" t="s">
        <v>199</v>
      </c>
      <c r="G75" s="12">
        <v>430</v>
      </c>
      <c r="H75" s="12">
        <v>1600</v>
      </c>
      <c r="I75" s="57" t="s">
        <v>199</v>
      </c>
      <c r="J75" s="12" t="s">
        <v>426</v>
      </c>
      <c r="K75" s="134">
        <v>20</v>
      </c>
      <c r="L75" s="16" t="s">
        <v>230</v>
      </c>
      <c r="M75" s="135">
        <v>21</v>
      </c>
      <c r="N75" s="57">
        <v>95.238095238095241</v>
      </c>
      <c r="O75" s="59">
        <f t="shared" si="1"/>
        <v>0.95238095238095244</v>
      </c>
      <c r="P75" s="12">
        <v>0</v>
      </c>
      <c r="Q75" s="12">
        <v>0</v>
      </c>
      <c r="R75" s="60">
        <v>0</v>
      </c>
      <c r="S75" s="60">
        <v>0</v>
      </c>
      <c r="T75" s="57">
        <v>1.8</v>
      </c>
      <c r="U75" s="57">
        <v>19.7</v>
      </c>
      <c r="V75" s="57">
        <v>33.094999999999999</v>
      </c>
      <c r="W75" s="57">
        <v>162.80000000000001</v>
      </c>
      <c r="X75" s="57">
        <v>5</v>
      </c>
    </row>
    <row r="76" spans="1:24" x14ac:dyDescent="0.2">
      <c r="A76" s="57" t="s">
        <v>521</v>
      </c>
      <c r="B76" s="75" t="s">
        <v>228</v>
      </c>
      <c r="C76" s="58" t="s">
        <v>58</v>
      </c>
      <c r="D76" s="58" t="s">
        <v>69</v>
      </c>
      <c r="E76" s="57" t="s">
        <v>298</v>
      </c>
      <c r="F76" s="12" t="s">
        <v>199</v>
      </c>
      <c r="G76" s="12">
        <v>430</v>
      </c>
      <c r="H76" s="12">
        <v>1600</v>
      </c>
      <c r="I76" s="57" t="s">
        <v>199</v>
      </c>
      <c r="J76" s="12" t="s">
        <v>429</v>
      </c>
      <c r="K76" s="134">
        <v>15</v>
      </c>
      <c r="L76" s="16" t="s">
        <v>230</v>
      </c>
      <c r="M76" s="135">
        <v>17</v>
      </c>
      <c r="N76" s="57">
        <v>88.235294117647058</v>
      </c>
      <c r="O76" s="59">
        <f t="shared" si="1"/>
        <v>0.88235294117647056</v>
      </c>
      <c r="P76" s="12">
        <v>0</v>
      </c>
      <c r="Q76" s="12">
        <v>0</v>
      </c>
      <c r="R76" s="60">
        <v>0</v>
      </c>
      <c r="S76" s="60">
        <v>0</v>
      </c>
      <c r="T76" s="57">
        <v>2</v>
      </c>
      <c r="U76" s="57">
        <v>4.9000000000000004</v>
      </c>
      <c r="V76" s="57">
        <v>6.0266666666666664</v>
      </c>
      <c r="W76" s="57">
        <v>15.8</v>
      </c>
      <c r="X76" s="57">
        <v>5</v>
      </c>
    </row>
    <row r="77" spans="1:24" x14ac:dyDescent="0.2">
      <c r="A77" s="57" t="s">
        <v>522</v>
      </c>
      <c r="B77" s="75" t="s">
        <v>228</v>
      </c>
      <c r="C77" s="58" t="s">
        <v>58</v>
      </c>
      <c r="D77" s="58" t="s">
        <v>69</v>
      </c>
      <c r="E77" s="57" t="s">
        <v>298</v>
      </c>
      <c r="F77" s="12" t="s">
        <v>199</v>
      </c>
      <c r="G77" s="12">
        <v>430</v>
      </c>
      <c r="H77" s="12">
        <v>1600</v>
      </c>
      <c r="I77" s="57" t="s">
        <v>199</v>
      </c>
      <c r="J77" s="12" t="s">
        <v>427</v>
      </c>
      <c r="K77" s="134">
        <v>16</v>
      </c>
      <c r="L77" s="16" t="s">
        <v>230</v>
      </c>
      <c r="M77" s="135">
        <v>19</v>
      </c>
      <c r="N77" s="57">
        <v>84.21052631578948</v>
      </c>
      <c r="O77" s="59">
        <f t="shared" si="1"/>
        <v>0.8421052631578948</v>
      </c>
      <c r="P77" s="12">
        <v>0</v>
      </c>
      <c r="Q77" s="12">
        <v>0</v>
      </c>
      <c r="R77" s="60">
        <v>0</v>
      </c>
      <c r="S77" s="60">
        <v>0</v>
      </c>
      <c r="T77" s="57">
        <v>1.8</v>
      </c>
      <c r="U77" s="57">
        <v>4.6500000000000004</v>
      </c>
      <c r="V77" s="57">
        <v>6.2312500000000002</v>
      </c>
      <c r="W77" s="57">
        <v>20.6</v>
      </c>
      <c r="X77" s="57">
        <v>5</v>
      </c>
    </row>
    <row r="78" spans="1:24" x14ac:dyDescent="0.2">
      <c r="A78" s="57" t="s">
        <v>523</v>
      </c>
      <c r="B78" s="75" t="s">
        <v>228</v>
      </c>
      <c r="C78" s="58" t="s">
        <v>58</v>
      </c>
      <c r="D78" s="58" t="s">
        <v>69</v>
      </c>
      <c r="E78" s="57" t="s">
        <v>298</v>
      </c>
      <c r="F78" s="12" t="s">
        <v>199</v>
      </c>
      <c r="G78" s="12">
        <v>430</v>
      </c>
      <c r="H78" s="12">
        <v>1600</v>
      </c>
      <c r="I78" s="57" t="s">
        <v>199</v>
      </c>
      <c r="J78" s="12" t="s">
        <v>430</v>
      </c>
      <c r="K78" s="134">
        <v>14</v>
      </c>
      <c r="L78" s="16" t="s">
        <v>230</v>
      </c>
      <c r="M78" s="135">
        <v>14</v>
      </c>
      <c r="N78" s="57">
        <v>100</v>
      </c>
      <c r="O78" s="59">
        <f t="shared" si="1"/>
        <v>1</v>
      </c>
      <c r="P78" s="12">
        <v>0</v>
      </c>
      <c r="Q78" s="12">
        <v>0</v>
      </c>
      <c r="R78" s="60">
        <v>0</v>
      </c>
      <c r="S78" s="60">
        <v>0</v>
      </c>
      <c r="T78" s="57">
        <v>3.2</v>
      </c>
      <c r="U78" s="57">
        <v>10.649999999999999</v>
      </c>
      <c r="V78" s="57">
        <v>26.928571428571427</v>
      </c>
      <c r="W78" s="57">
        <v>210.7</v>
      </c>
      <c r="X78" s="57">
        <v>5</v>
      </c>
    </row>
    <row r="79" spans="1:24" x14ac:dyDescent="0.2">
      <c r="A79" s="57" t="s">
        <v>524</v>
      </c>
      <c r="B79" s="75" t="s">
        <v>228</v>
      </c>
      <c r="C79" s="58" t="s">
        <v>58</v>
      </c>
      <c r="D79" s="58" t="s">
        <v>69</v>
      </c>
      <c r="E79" s="57" t="s">
        <v>298</v>
      </c>
      <c r="F79" s="12" t="s">
        <v>199</v>
      </c>
      <c r="G79" s="12">
        <v>430</v>
      </c>
      <c r="H79" s="12">
        <v>1600</v>
      </c>
      <c r="I79" s="57" t="s">
        <v>199</v>
      </c>
      <c r="J79" s="12" t="s">
        <v>431</v>
      </c>
      <c r="K79" s="134">
        <v>5</v>
      </c>
      <c r="L79" s="16" t="s">
        <v>230</v>
      </c>
      <c r="M79" s="135">
        <v>6</v>
      </c>
      <c r="N79" s="57">
        <v>83.333333333333329</v>
      </c>
      <c r="O79" s="59">
        <f t="shared" si="1"/>
        <v>0.83333333333333326</v>
      </c>
      <c r="P79" s="12">
        <v>0</v>
      </c>
      <c r="Q79" s="12">
        <v>0</v>
      </c>
      <c r="R79" s="60">
        <v>0</v>
      </c>
      <c r="S79" s="60">
        <v>0</v>
      </c>
      <c r="T79" s="57">
        <v>1.8</v>
      </c>
      <c r="U79" s="57">
        <v>4.0999999999999996</v>
      </c>
      <c r="V79" s="57">
        <v>11.74</v>
      </c>
      <c r="W79" s="57">
        <v>31</v>
      </c>
      <c r="X79" s="57">
        <v>5</v>
      </c>
    </row>
    <row r="80" spans="1:24" x14ac:dyDescent="0.2">
      <c r="A80" s="57" t="s">
        <v>525</v>
      </c>
      <c r="B80" s="75" t="s">
        <v>228</v>
      </c>
      <c r="C80" s="58" t="s">
        <v>58</v>
      </c>
      <c r="D80" s="58" t="s">
        <v>74</v>
      </c>
      <c r="E80" s="57" t="s">
        <v>303</v>
      </c>
      <c r="F80" s="12" t="s">
        <v>199</v>
      </c>
      <c r="G80" s="12">
        <v>384</v>
      </c>
      <c r="H80" s="12">
        <v>2800</v>
      </c>
      <c r="I80" s="57" t="s">
        <v>199</v>
      </c>
      <c r="J80" s="12" t="s">
        <v>426</v>
      </c>
      <c r="K80" s="134">
        <v>21</v>
      </c>
      <c r="L80" s="16" t="s">
        <v>230</v>
      </c>
      <c r="M80" s="135">
        <v>21</v>
      </c>
      <c r="N80" s="57">
        <v>100</v>
      </c>
      <c r="O80" s="59">
        <f t="shared" si="1"/>
        <v>1</v>
      </c>
      <c r="P80" s="12">
        <v>0</v>
      </c>
      <c r="Q80" s="12">
        <v>0</v>
      </c>
      <c r="R80" s="60">
        <v>0</v>
      </c>
      <c r="S80" s="60">
        <v>0</v>
      </c>
      <c r="T80" s="57">
        <v>1.7</v>
      </c>
      <c r="U80" s="57">
        <v>19.899999999999999</v>
      </c>
      <c r="V80" s="57">
        <v>35.438095238095237</v>
      </c>
      <c r="W80" s="57">
        <v>161.6</v>
      </c>
      <c r="X80" s="57">
        <v>5</v>
      </c>
    </row>
    <row r="81" spans="1:24" x14ac:dyDescent="0.2">
      <c r="A81" s="57" t="s">
        <v>526</v>
      </c>
      <c r="B81" s="75" t="s">
        <v>228</v>
      </c>
      <c r="C81" s="58" t="s">
        <v>58</v>
      </c>
      <c r="D81" s="58" t="s">
        <v>74</v>
      </c>
      <c r="E81" s="57" t="s">
        <v>303</v>
      </c>
      <c r="F81" s="12" t="s">
        <v>199</v>
      </c>
      <c r="G81" s="12">
        <v>384</v>
      </c>
      <c r="H81" s="12">
        <v>2800</v>
      </c>
      <c r="I81" s="57" t="s">
        <v>199</v>
      </c>
      <c r="J81" s="12" t="s">
        <v>429</v>
      </c>
      <c r="K81" s="134">
        <v>16</v>
      </c>
      <c r="L81" s="16" t="s">
        <v>230</v>
      </c>
      <c r="M81" s="135">
        <v>17</v>
      </c>
      <c r="N81" s="57">
        <v>94.117647058823536</v>
      </c>
      <c r="O81" s="59">
        <f t="shared" si="1"/>
        <v>0.94117647058823539</v>
      </c>
      <c r="P81" s="12">
        <v>0</v>
      </c>
      <c r="Q81" s="12">
        <v>0</v>
      </c>
      <c r="R81" s="60">
        <v>0</v>
      </c>
      <c r="S81" s="60">
        <v>0</v>
      </c>
      <c r="T81" s="57">
        <v>2.6</v>
      </c>
      <c r="U81" s="57">
        <v>6.5</v>
      </c>
      <c r="V81" s="57">
        <v>8.375</v>
      </c>
      <c r="W81" s="57">
        <v>19.600000000000001</v>
      </c>
      <c r="X81" s="57">
        <v>5</v>
      </c>
    </row>
    <row r="82" spans="1:24" x14ac:dyDescent="0.2">
      <c r="A82" s="57" t="s">
        <v>527</v>
      </c>
      <c r="B82" s="75" t="s">
        <v>228</v>
      </c>
      <c r="C82" s="58" t="s">
        <v>58</v>
      </c>
      <c r="D82" s="58" t="s">
        <v>74</v>
      </c>
      <c r="E82" s="57" t="s">
        <v>303</v>
      </c>
      <c r="F82" s="12" t="s">
        <v>199</v>
      </c>
      <c r="G82" s="12">
        <v>384</v>
      </c>
      <c r="H82" s="12">
        <v>2800</v>
      </c>
      <c r="I82" s="57" t="s">
        <v>199</v>
      </c>
      <c r="J82" s="12" t="s">
        <v>427</v>
      </c>
      <c r="K82" s="134">
        <v>19</v>
      </c>
      <c r="L82" s="16" t="s">
        <v>230</v>
      </c>
      <c r="M82" s="135">
        <v>19</v>
      </c>
      <c r="N82" s="57">
        <v>100</v>
      </c>
      <c r="O82" s="59">
        <f t="shared" si="1"/>
        <v>1</v>
      </c>
      <c r="P82" s="12">
        <v>0</v>
      </c>
      <c r="Q82" s="12">
        <v>0</v>
      </c>
      <c r="R82" s="60">
        <v>0</v>
      </c>
      <c r="S82" s="60">
        <v>0</v>
      </c>
      <c r="T82" s="57">
        <v>1.1000000000000001</v>
      </c>
      <c r="U82" s="57">
        <v>5.2</v>
      </c>
      <c r="V82" s="57">
        <v>6.5315789473684207</v>
      </c>
      <c r="W82" s="57">
        <v>17.7</v>
      </c>
      <c r="X82" s="57">
        <v>5</v>
      </c>
    </row>
    <row r="83" spans="1:24" x14ac:dyDescent="0.2">
      <c r="A83" s="57" t="s">
        <v>528</v>
      </c>
      <c r="B83" s="75" t="s">
        <v>228</v>
      </c>
      <c r="C83" s="58" t="s">
        <v>58</v>
      </c>
      <c r="D83" s="58" t="s">
        <v>74</v>
      </c>
      <c r="E83" s="57" t="s">
        <v>303</v>
      </c>
      <c r="F83" s="12" t="s">
        <v>199</v>
      </c>
      <c r="G83" s="12">
        <v>384</v>
      </c>
      <c r="H83" s="12">
        <v>2800</v>
      </c>
      <c r="I83" s="57" t="s">
        <v>199</v>
      </c>
      <c r="J83" s="12" t="s">
        <v>430</v>
      </c>
      <c r="K83" s="134">
        <v>14</v>
      </c>
      <c r="L83" s="16" t="s">
        <v>230</v>
      </c>
      <c r="M83" s="135">
        <v>14</v>
      </c>
      <c r="N83" s="57">
        <v>100</v>
      </c>
      <c r="O83" s="59">
        <f t="shared" si="1"/>
        <v>1</v>
      </c>
      <c r="P83" s="12">
        <v>0</v>
      </c>
      <c r="Q83" s="12">
        <v>0</v>
      </c>
      <c r="R83" s="60">
        <v>0</v>
      </c>
      <c r="S83" s="60">
        <v>0</v>
      </c>
      <c r="T83" s="57">
        <v>3.6</v>
      </c>
      <c r="U83" s="57">
        <v>11.55</v>
      </c>
      <c r="V83" s="57">
        <v>28.60714282992857</v>
      </c>
      <c r="W83" s="57">
        <v>233.5</v>
      </c>
      <c r="X83" s="57">
        <v>5</v>
      </c>
    </row>
    <row r="84" spans="1:24" x14ac:dyDescent="0.2">
      <c r="A84" s="57" t="s">
        <v>529</v>
      </c>
      <c r="B84" s="75" t="s">
        <v>228</v>
      </c>
      <c r="C84" s="58" t="s">
        <v>58</v>
      </c>
      <c r="D84" s="58" t="s">
        <v>74</v>
      </c>
      <c r="E84" s="57" t="s">
        <v>303</v>
      </c>
      <c r="F84" s="12" t="s">
        <v>199</v>
      </c>
      <c r="G84" s="12">
        <v>384</v>
      </c>
      <c r="H84" s="12">
        <v>2800</v>
      </c>
      <c r="I84" s="57" t="s">
        <v>199</v>
      </c>
      <c r="J84" s="12" t="s">
        <v>431</v>
      </c>
      <c r="K84" s="134">
        <v>5</v>
      </c>
      <c r="L84" s="16" t="s">
        <v>230</v>
      </c>
      <c r="M84" s="135">
        <v>6</v>
      </c>
      <c r="N84" s="57">
        <v>83.333333333333329</v>
      </c>
      <c r="O84" s="59">
        <f t="shared" si="1"/>
        <v>0.83333333333333326</v>
      </c>
      <c r="P84" s="12">
        <v>0</v>
      </c>
      <c r="Q84" s="12">
        <v>0</v>
      </c>
      <c r="R84" s="60">
        <v>0</v>
      </c>
      <c r="S84" s="60">
        <v>0</v>
      </c>
      <c r="T84" s="57">
        <v>2.1</v>
      </c>
      <c r="U84" s="57">
        <v>4.0999999999999996</v>
      </c>
      <c r="V84" s="57">
        <v>13.5</v>
      </c>
      <c r="W84" s="57">
        <v>39.9</v>
      </c>
      <c r="X84" s="57">
        <v>5</v>
      </c>
    </row>
    <row r="85" spans="1:24" x14ac:dyDescent="0.2">
      <c r="A85" s="57" t="s">
        <v>530</v>
      </c>
      <c r="B85" s="75" t="s">
        <v>228</v>
      </c>
      <c r="C85" s="58" t="s">
        <v>58</v>
      </c>
      <c r="D85" s="58" t="s">
        <v>75</v>
      </c>
      <c r="E85" s="57" t="s">
        <v>304</v>
      </c>
      <c r="F85" s="12" t="s">
        <v>199</v>
      </c>
      <c r="G85" s="12">
        <v>63.4</v>
      </c>
      <c r="H85" s="12">
        <v>260</v>
      </c>
      <c r="I85" s="57" t="s">
        <v>199</v>
      </c>
      <c r="J85" s="12" t="s">
        <v>426</v>
      </c>
      <c r="K85" s="134">
        <v>12</v>
      </c>
      <c r="L85" s="16" t="s">
        <v>230</v>
      </c>
      <c r="M85" s="135">
        <v>21</v>
      </c>
      <c r="N85" s="57">
        <v>57.142857142857146</v>
      </c>
      <c r="O85" s="59">
        <f t="shared" si="1"/>
        <v>0.57142857142857151</v>
      </c>
      <c r="P85" s="12">
        <v>0</v>
      </c>
      <c r="Q85" s="12">
        <v>0</v>
      </c>
      <c r="R85" s="60">
        <v>0</v>
      </c>
      <c r="S85" s="60">
        <v>0</v>
      </c>
      <c r="T85" s="57">
        <v>1.4</v>
      </c>
      <c r="U85" s="57">
        <v>3.1500000000000004</v>
      </c>
      <c r="V85" s="57">
        <v>5.3916666666666666</v>
      </c>
      <c r="W85" s="57">
        <v>17.8</v>
      </c>
      <c r="X85" s="57">
        <v>5</v>
      </c>
    </row>
    <row r="86" spans="1:24" x14ac:dyDescent="0.2">
      <c r="A86" s="57" t="s">
        <v>531</v>
      </c>
      <c r="B86" s="75" t="s">
        <v>228</v>
      </c>
      <c r="C86" s="58" t="s">
        <v>58</v>
      </c>
      <c r="D86" s="58" t="s">
        <v>75</v>
      </c>
      <c r="E86" s="57" t="s">
        <v>304</v>
      </c>
      <c r="F86" s="12" t="s">
        <v>199</v>
      </c>
      <c r="G86" s="12">
        <v>63.4</v>
      </c>
      <c r="H86" s="12">
        <v>260</v>
      </c>
      <c r="I86" s="57" t="s">
        <v>199</v>
      </c>
      <c r="J86" s="12" t="s">
        <v>429</v>
      </c>
      <c r="K86" s="134">
        <v>1</v>
      </c>
      <c r="L86" s="16" t="s">
        <v>230</v>
      </c>
      <c r="M86" s="135">
        <v>17</v>
      </c>
      <c r="N86" s="57">
        <v>5.882352941176471</v>
      </c>
      <c r="O86" s="59">
        <f t="shared" si="1"/>
        <v>5.8823529411764712E-2</v>
      </c>
      <c r="P86" s="12">
        <v>0</v>
      </c>
      <c r="Q86" s="12">
        <v>0</v>
      </c>
      <c r="R86" s="60">
        <v>0</v>
      </c>
      <c r="S86" s="60">
        <v>0</v>
      </c>
      <c r="T86" s="57">
        <v>2.4</v>
      </c>
      <c r="U86" s="57">
        <v>2.4</v>
      </c>
      <c r="V86" s="57">
        <v>2.4</v>
      </c>
      <c r="W86" s="57">
        <v>2.4</v>
      </c>
      <c r="X86" s="57">
        <v>5</v>
      </c>
    </row>
    <row r="87" spans="1:24" x14ac:dyDescent="0.2">
      <c r="A87" s="57" t="s">
        <v>532</v>
      </c>
      <c r="B87" s="75" t="s">
        <v>228</v>
      </c>
      <c r="C87" s="58" t="s">
        <v>58</v>
      </c>
      <c r="D87" s="58" t="s">
        <v>75</v>
      </c>
      <c r="E87" s="57" t="s">
        <v>304</v>
      </c>
      <c r="F87" s="12" t="s">
        <v>199</v>
      </c>
      <c r="G87" s="12">
        <v>63.4</v>
      </c>
      <c r="H87" s="12">
        <v>260</v>
      </c>
      <c r="I87" s="57" t="s">
        <v>199</v>
      </c>
      <c r="J87" s="12" t="s">
        <v>427</v>
      </c>
      <c r="K87" s="134">
        <v>3</v>
      </c>
      <c r="L87" s="16" t="s">
        <v>230</v>
      </c>
      <c r="M87" s="135">
        <v>19</v>
      </c>
      <c r="N87" s="57">
        <v>15.789473684210526</v>
      </c>
      <c r="O87" s="59">
        <f t="shared" si="1"/>
        <v>0.15789473684210525</v>
      </c>
      <c r="P87" s="12">
        <v>0</v>
      </c>
      <c r="Q87" s="12">
        <v>0</v>
      </c>
      <c r="R87" s="60">
        <v>0</v>
      </c>
      <c r="S87" s="60">
        <v>0</v>
      </c>
      <c r="T87" s="57">
        <v>1.2</v>
      </c>
      <c r="U87" s="57">
        <v>2.5</v>
      </c>
      <c r="V87" s="57">
        <v>2.2666666666666666</v>
      </c>
      <c r="W87" s="57">
        <v>3.1</v>
      </c>
      <c r="X87" s="57">
        <v>5</v>
      </c>
    </row>
    <row r="88" spans="1:24" x14ac:dyDescent="0.2">
      <c r="A88" s="57" t="s">
        <v>533</v>
      </c>
      <c r="B88" s="75" t="s">
        <v>228</v>
      </c>
      <c r="C88" s="58" t="s">
        <v>58</v>
      </c>
      <c r="D88" s="58" t="s">
        <v>75</v>
      </c>
      <c r="E88" s="57" t="s">
        <v>304</v>
      </c>
      <c r="F88" s="12" t="s">
        <v>199</v>
      </c>
      <c r="G88" s="12">
        <v>63.4</v>
      </c>
      <c r="H88" s="12">
        <v>260</v>
      </c>
      <c r="I88" s="57" t="s">
        <v>199</v>
      </c>
      <c r="J88" s="12" t="s">
        <v>430</v>
      </c>
      <c r="K88" s="134">
        <v>5</v>
      </c>
      <c r="L88" s="16" t="s">
        <v>230</v>
      </c>
      <c r="M88" s="135">
        <v>14</v>
      </c>
      <c r="N88" s="57">
        <v>35.714285714285715</v>
      </c>
      <c r="O88" s="59">
        <f t="shared" si="1"/>
        <v>0.35714285714285715</v>
      </c>
      <c r="P88" s="12">
        <v>0</v>
      </c>
      <c r="Q88" s="12">
        <v>0</v>
      </c>
      <c r="R88" s="60">
        <v>0</v>
      </c>
      <c r="S88" s="60">
        <v>0</v>
      </c>
      <c r="T88" s="57">
        <v>2.6</v>
      </c>
      <c r="U88" s="57">
        <v>3.7</v>
      </c>
      <c r="V88" s="57">
        <v>7.6</v>
      </c>
      <c r="W88" s="57">
        <v>23.9</v>
      </c>
      <c r="X88" s="57">
        <v>5</v>
      </c>
    </row>
    <row r="89" spans="1:24" x14ac:dyDescent="0.2">
      <c r="A89" s="57" t="s">
        <v>534</v>
      </c>
      <c r="B89" s="75" t="s">
        <v>228</v>
      </c>
      <c r="C89" s="58" t="s">
        <v>58</v>
      </c>
      <c r="D89" s="58" t="s">
        <v>75</v>
      </c>
      <c r="E89" s="57" t="s">
        <v>304</v>
      </c>
      <c r="F89" s="12" t="s">
        <v>199</v>
      </c>
      <c r="G89" s="12">
        <v>63.4</v>
      </c>
      <c r="H89" s="12">
        <v>260</v>
      </c>
      <c r="I89" s="57" t="s">
        <v>199</v>
      </c>
      <c r="J89" s="12" t="s">
        <v>431</v>
      </c>
      <c r="K89" s="134">
        <v>1</v>
      </c>
      <c r="L89" s="16" t="s">
        <v>230</v>
      </c>
      <c r="M89" s="135">
        <v>6</v>
      </c>
      <c r="N89" s="57">
        <v>16.666666666666668</v>
      </c>
      <c r="O89" s="59">
        <f t="shared" si="1"/>
        <v>0.16666666666666669</v>
      </c>
      <c r="P89" s="12">
        <v>0</v>
      </c>
      <c r="Q89" s="12">
        <v>0</v>
      </c>
      <c r="R89" s="60">
        <v>0</v>
      </c>
      <c r="S89" s="60">
        <v>0</v>
      </c>
      <c r="T89" s="57">
        <v>3.6</v>
      </c>
      <c r="U89" s="57">
        <v>3.6</v>
      </c>
      <c r="V89" s="57">
        <v>3.6</v>
      </c>
      <c r="W89" s="57">
        <v>3.6</v>
      </c>
      <c r="X89" s="57">
        <v>5</v>
      </c>
    </row>
    <row r="90" spans="1:24" x14ac:dyDescent="0.2">
      <c r="A90" s="57" t="s">
        <v>535</v>
      </c>
      <c r="B90" s="75" t="s">
        <v>228</v>
      </c>
      <c r="C90" s="58" t="s">
        <v>58</v>
      </c>
      <c r="D90" s="58" t="s">
        <v>77</v>
      </c>
      <c r="E90" s="57" t="s">
        <v>306</v>
      </c>
      <c r="F90" s="12" t="s">
        <v>199</v>
      </c>
      <c r="G90" s="12">
        <v>600</v>
      </c>
      <c r="H90" s="12">
        <v>5100</v>
      </c>
      <c r="I90" s="57" t="s">
        <v>199</v>
      </c>
      <c r="J90" s="12" t="s">
        <v>426</v>
      </c>
      <c r="K90" s="134">
        <v>20</v>
      </c>
      <c r="L90" s="16" t="s">
        <v>230</v>
      </c>
      <c r="M90" s="135">
        <v>21</v>
      </c>
      <c r="N90" s="57">
        <v>95.238095238095241</v>
      </c>
      <c r="O90" s="59">
        <f t="shared" si="1"/>
        <v>0.95238095238095244</v>
      </c>
      <c r="P90" s="12">
        <v>0</v>
      </c>
      <c r="Q90" s="12">
        <v>0</v>
      </c>
      <c r="R90" s="60">
        <v>0</v>
      </c>
      <c r="S90" s="60">
        <v>0</v>
      </c>
      <c r="T90" s="57">
        <v>6.3</v>
      </c>
      <c r="U90" s="57">
        <v>36.200000000000003</v>
      </c>
      <c r="V90" s="57">
        <v>67.63</v>
      </c>
      <c r="W90" s="57">
        <v>362.3</v>
      </c>
      <c r="X90" s="57">
        <v>5</v>
      </c>
    </row>
    <row r="91" spans="1:24" x14ac:dyDescent="0.2">
      <c r="A91" s="57" t="s">
        <v>536</v>
      </c>
      <c r="B91" s="75" t="s">
        <v>228</v>
      </c>
      <c r="C91" s="58" t="s">
        <v>58</v>
      </c>
      <c r="D91" s="58" t="s">
        <v>77</v>
      </c>
      <c r="E91" s="57" t="s">
        <v>306</v>
      </c>
      <c r="F91" s="12" t="s">
        <v>199</v>
      </c>
      <c r="G91" s="12">
        <v>600</v>
      </c>
      <c r="H91" s="12">
        <v>5100</v>
      </c>
      <c r="I91" s="57" t="s">
        <v>199</v>
      </c>
      <c r="J91" s="12" t="s">
        <v>429</v>
      </c>
      <c r="K91" s="134">
        <v>17</v>
      </c>
      <c r="L91" s="16" t="s">
        <v>230</v>
      </c>
      <c r="M91" s="135">
        <v>17</v>
      </c>
      <c r="N91" s="57">
        <v>100</v>
      </c>
      <c r="O91" s="59">
        <f t="shared" si="1"/>
        <v>1</v>
      </c>
      <c r="P91" s="12">
        <v>0</v>
      </c>
      <c r="Q91" s="12">
        <v>0</v>
      </c>
      <c r="R91" s="60">
        <v>0</v>
      </c>
      <c r="S91" s="60">
        <v>0</v>
      </c>
      <c r="T91" s="57">
        <v>1.2</v>
      </c>
      <c r="U91" s="57">
        <v>10.5</v>
      </c>
      <c r="V91" s="57">
        <v>12.835294117647059</v>
      </c>
      <c r="W91" s="57">
        <v>33.700000000000003</v>
      </c>
      <c r="X91" s="57">
        <v>5</v>
      </c>
    </row>
    <row r="92" spans="1:24" x14ac:dyDescent="0.2">
      <c r="A92" s="57" t="s">
        <v>537</v>
      </c>
      <c r="B92" s="75" t="s">
        <v>228</v>
      </c>
      <c r="C92" s="58" t="s">
        <v>58</v>
      </c>
      <c r="D92" s="58" t="s">
        <v>77</v>
      </c>
      <c r="E92" s="57" t="s">
        <v>306</v>
      </c>
      <c r="F92" s="12" t="s">
        <v>199</v>
      </c>
      <c r="G92" s="12">
        <v>600</v>
      </c>
      <c r="H92" s="12">
        <v>5100</v>
      </c>
      <c r="I92" s="57" t="s">
        <v>199</v>
      </c>
      <c r="J92" s="12" t="s">
        <v>427</v>
      </c>
      <c r="K92" s="134">
        <v>19</v>
      </c>
      <c r="L92" s="16" t="s">
        <v>230</v>
      </c>
      <c r="M92" s="135">
        <v>19</v>
      </c>
      <c r="N92" s="57">
        <v>100</v>
      </c>
      <c r="O92" s="59">
        <f t="shared" si="1"/>
        <v>1</v>
      </c>
      <c r="P92" s="12">
        <v>0</v>
      </c>
      <c r="Q92" s="12">
        <v>0</v>
      </c>
      <c r="R92" s="60">
        <v>0</v>
      </c>
      <c r="S92" s="60">
        <v>0</v>
      </c>
      <c r="T92" s="57">
        <v>1.2</v>
      </c>
      <c r="U92" s="57">
        <v>9.1999999999999993</v>
      </c>
      <c r="V92" s="57">
        <v>11.563157894736841</v>
      </c>
      <c r="W92" s="57">
        <v>34.700000000000003</v>
      </c>
      <c r="X92" s="57">
        <v>5</v>
      </c>
    </row>
    <row r="93" spans="1:24" x14ac:dyDescent="0.2">
      <c r="A93" s="57" t="s">
        <v>538</v>
      </c>
      <c r="B93" s="75" t="s">
        <v>228</v>
      </c>
      <c r="C93" s="58" t="s">
        <v>58</v>
      </c>
      <c r="D93" s="58" t="s">
        <v>77</v>
      </c>
      <c r="E93" s="57" t="s">
        <v>306</v>
      </c>
      <c r="F93" s="12" t="s">
        <v>199</v>
      </c>
      <c r="G93" s="12">
        <v>600</v>
      </c>
      <c r="H93" s="12">
        <v>5100</v>
      </c>
      <c r="I93" s="57" t="s">
        <v>199</v>
      </c>
      <c r="J93" s="12" t="s">
        <v>430</v>
      </c>
      <c r="K93" s="134">
        <v>14</v>
      </c>
      <c r="L93" s="16" t="s">
        <v>230</v>
      </c>
      <c r="M93" s="135">
        <v>14</v>
      </c>
      <c r="N93" s="57">
        <v>100</v>
      </c>
      <c r="O93" s="59">
        <f t="shared" si="1"/>
        <v>1</v>
      </c>
      <c r="P93" s="12">
        <v>0</v>
      </c>
      <c r="Q93" s="12">
        <v>0</v>
      </c>
      <c r="R93" s="60">
        <v>0</v>
      </c>
      <c r="S93" s="60">
        <v>0</v>
      </c>
      <c r="T93" s="57">
        <v>6</v>
      </c>
      <c r="U93" s="57">
        <v>17.950000000000003</v>
      </c>
      <c r="V93" s="57">
        <v>36.742857115642856</v>
      </c>
      <c r="W93" s="57">
        <v>267.39999999999998</v>
      </c>
      <c r="X93" s="57">
        <v>5</v>
      </c>
    </row>
    <row r="94" spans="1:24" x14ac:dyDescent="0.2">
      <c r="A94" s="57" t="s">
        <v>539</v>
      </c>
      <c r="B94" s="75" t="s">
        <v>228</v>
      </c>
      <c r="C94" s="58" t="s">
        <v>58</v>
      </c>
      <c r="D94" s="58" t="s">
        <v>77</v>
      </c>
      <c r="E94" s="57" t="s">
        <v>306</v>
      </c>
      <c r="F94" s="12" t="s">
        <v>199</v>
      </c>
      <c r="G94" s="12">
        <v>600</v>
      </c>
      <c r="H94" s="12">
        <v>5100</v>
      </c>
      <c r="I94" s="57" t="s">
        <v>199</v>
      </c>
      <c r="J94" s="12" t="s">
        <v>431</v>
      </c>
      <c r="K94" s="134">
        <v>6</v>
      </c>
      <c r="L94" s="16" t="s">
        <v>230</v>
      </c>
      <c r="M94" s="135">
        <v>6</v>
      </c>
      <c r="N94" s="57">
        <v>100</v>
      </c>
      <c r="O94" s="59">
        <f t="shared" si="1"/>
        <v>1</v>
      </c>
      <c r="P94" s="12">
        <v>0</v>
      </c>
      <c r="Q94" s="12">
        <v>0</v>
      </c>
      <c r="R94" s="60">
        <v>0</v>
      </c>
      <c r="S94" s="60">
        <v>0</v>
      </c>
      <c r="T94" s="57">
        <v>1.3</v>
      </c>
      <c r="U94" s="57">
        <v>6.3</v>
      </c>
      <c r="V94" s="57">
        <v>15.166666666666666</v>
      </c>
      <c r="W94" s="57">
        <v>49.8</v>
      </c>
      <c r="X94" s="57">
        <v>5</v>
      </c>
    </row>
    <row r="95" spans="1:24" x14ac:dyDescent="0.2">
      <c r="A95" s="57" t="s">
        <v>540</v>
      </c>
      <c r="B95" s="75" t="s">
        <v>228</v>
      </c>
      <c r="C95" s="58" t="s">
        <v>58</v>
      </c>
      <c r="D95" s="58" t="s">
        <v>78</v>
      </c>
      <c r="E95" s="57" t="s">
        <v>307</v>
      </c>
      <c r="F95" s="12" t="s">
        <v>199</v>
      </c>
      <c r="G95" s="12">
        <v>19</v>
      </c>
      <c r="H95" s="12">
        <v>540</v>
      </c>
      <c r="I95" s="57" t="s">
        <v>199</v>
      </c>
      <c r="J95" s="12" t="s">
        <v>426</v>
      </c>
      <c r="K95" s="134">
        <v>17</v>
      </c>
      <c r="L95" s="16" t="s">
        <v>230</v>
      </c>
      <c r="M95" s="135">
        <v>21</v>
      </c>
      <c r="N95" s="57">
        <v>80.952380952380949</v>
      </c>
      <c r="O95" s="59">
        <f t="shared" si="1"/>
        <v>0.80952380952380953</v>
      </c>
      <c r="P95" s="12">
        <v>1</v>
      </c>
      <c r="Q95" s="12">
        <v>0</v>
      </c>
      <c r="R95" s="60">
        <v>4.7619047619047616E-2</v>
      </c>
      <c r="S95" s="60">
        <v>0</v>
      </c>
      <c r="T95" s="57">
        <v>1.3</v>
      </c>
      <c r="U95" s="57">
        <v>2.6</v>
      </c>
      <c r="V95" s="57">
        <v>4.4235294117647062</v>
      </c>
      <c r="W95" s="57">
        <v>31.6</v>
      </c>
      <c r="X95" s="57">
        <v>5</v>
      </c>
    </row>
    <row r="96" spans="1:24" x14ac:dyDescent="0.2">
      <c r="A96" s="57" t="s">
        <v>541</v>
      </c>
      <c r="B96" s="75" t="s">
        <v>228</v>
      </c>
      <c r="C96" s="58" t="s">
        <v>58</v>
      </c>
      <c r="D96" s="58" t="s">
        <v>78</v>
      </c>
      <c r="E96" s="57" t="s">
        <v>307</v>
      </c>
      <c r="F96" s="12" t="s">
        <v>199</v>
      </c>
      <c r="G96" s="12">
        <v>19</v>
      </c>
      <c r="H96" s="12">
        <v>540</v>
      </c>
      <c r="I96" s="57" t="s">
        <v>199</v>
      </c>
      <c r="J96" s="12" t="s">
        <v>429</v>
      </c>
      <c r="K96" s="134">
        <v>9</v>
      </c>
      <c r="L96" s="16" t="s">
        <v>230</v>
      </c>
      <c r="M96" s="135">
        <v>17</v>
      </c>
      <c r="N96" s="57">
        <v>52.941176470588232</v>
      </c>
      <c r="O96" s="59">
        <f t="shared" si="1"/>
        <v>0.52941176470588236</v>
      </c>
      <c r="P96" s="12">
        <v>0</v>
      </c>
      <c r="Q96" s="12">
        <v>0</v>
      </c>
      <c r="R96" s="60">
        <v>0</v>
      </c>
      <c r="S96" s="60">
        <v>0</v>
      </c>
      <c r="T96" s="57">
        <v>1</v>
      </c>
      <c r="U96" s="57">
        <v>1.3</v>
      </c>
      <c r="V96" s="57">
        <v>1.3888888888888888</v>
      </c>
      <c r="W96" s="57">
        <v>2.2000000000000002</v>
      </c>
      <c r="X96" s="57">
        <v>5</v>
      </c>
    </row>
    <row r="97" spans="1:24" x14ac:dyDescent="0.2">
      <c r="A97" s="57" t="s">
        <v>542</v>
      </c>
      <c r="B97" s="75" t="s">
        <v>228</v>
      </c>
      <c r="C97" s="58" t="s">
        <v>58</v>
      </c>
      <c r="D97" s="58" t="s">
        <v>78</v>
      </c>
      <c r="E97" s="57" t="s">
        <v>307</v>
      </c>
      <c r="F97" s="12" t="s">
        <v>199</v>
      </c>
      <c r="G97" s="12">
        <v>19</v>
      </c>
      <c r="H97" s="12">
        <v>540</v>
      </c>
      <c r="I97" s="57" t="s">
        <v>199</v>
      </c>
      <c r="J97" s="12" t="s">
        <v>427</v>
      </c>
      <c r="K97" s="134">
        <v>8</v>
      </c>
      <c r="L97" s="16" t="s">
        <v>230</v>
      </c>
      <c r="M97" s="135">
        <v>19</v>
      </c>
      <c r="N97" s="57">
        <v>42.10526315789474</v>
      </c>
      <c r="O97" s="59">
        <f t="shared" si="1"/>
        <v>0.4210526315789474</v>
      </c>
      <c r="P97" s="12">
        <v>0</v>
      </c>
      <c r="Q97" s="12">
        <v>0</v>
      </c>
      <c r="R97" s="60">
        <v>0</v>
      </c>
      <c r="S97" s="60">
        <v>0</v>
      </c>
      <c r="T97" s="57">
        <v>1</v>
      </c>
      <c r="U97" s="57">
        <v>1.2999999999999998</v>
      </c>
      <c r="V97" s="57">
        <v>1.5125</v>
      </c>
      <c r="W97" s="57">
        <v>2.8</v>
      </c>
      <c r="X97" s="57">
        <v>5</v>
      </c>
    </row>
    <row r="98" spans="1:24" x14ac:dyDescent="0.2">
      <c r="A98" s="57" t="s">
        <v>543</v>
      </c>
      <c r="B98" s="75" t="s">
        <v>228</v>
      </c>
      <c r="C98" s="58" t="s">
        <v>58</v>
      </c>
      <c r="D98" s="58" t="s">
        <v>78</v>
      </c>
      <c r="E98" s="57" t="s">
        <v>307</v>
      </c>
      <c r="F98" s="12" t="s">
        <v>199</v>
      </c>
      <c r="G98" s="12">
        <v>19</v>
      </c>
      <c r="H98" s="12">
        <v>540</v>
      </c>
      <c r="I98" s="57" t="s">
        <v>199</v>
      </c>
      <c r="J98" s="12" t="s">
        <v>430</v>
      </c>
      <c r="K98" s="134">
        <v>9</v>
      </c>
      <c r="L98" s="16" t="s">
        <v>230</v>
      </c>
      <c r="M98" s="135">
        <v>14</v>
      </c>
      <c r="N98" s="57">
        <v>64.285714285714292</v>
      </c>
      <c r="O98" s="59">
        <f t="shared" si="1"/>
        <v>0.6428571428571429</v>
      </c>
      <c r="P98" s="12">
        <v>0</v>
      </c>
      <c r="Q98" s="12">
        <v>0</v>
      </c>
      <c r="R98" s="60">
        <v>0</v>
      </c>
      <c r="S98" s="60">
        <v>0</v>
      </c>
      <c r="T98" s="57">
        <v>1.1000000000000001</v>
      </c>
      <c r="U98" s="57">
        <v>1.6</v>
      </c>
      <c r="V98" s="57">
        <v>3.411111111111111</v>
      </c>
      <c r="W98" s="57">
        <v>17.399999999999999</v>
      </c>
      <c r="X98" s="57">
        <v>5</v>
      </c>
    </row>
    <row r="99" spans="1:24" x14ac:dyDescent="0.2">
      <c r="A99" s="57" t="s">
        <v>544</v>
      </c>
      <c r="B99" s="75" t="s">
        <v>228</v>
      </c>
      <c r="C99" s="58" t="s">
        <v>58</v>
      </c>
      <c r="D99" s="58" t="s">
        <v>78</v>
      </c>
      <c r="E99" s="57" t="s">
        <v>307</v>
      </c>
      <c r="F99" s="12" t="s">
        <v>199</v>
      </c>
      <c r="G99" s="12">
        <v>19</v>
      </c>
      <c r="H99" s="12">
        <v>540</v>
      </c>
      <c r="I99" s="57" t="s">
        <v>199</v>
      </c>
      <c r="J99" s="12" t="s">
        <v>431</v>
      </c>
      <c r="K99" s="134">
        <v>1</v>
      </c>
      <c r="L99" s="16" t="s">
        <v>230</v>
      </c>
      <c r="M99" s="135">
        <v>6</v>
      </c>
      <c r="N99" s="57">
        <v>16.666666666666668</v>
      </c>
      <c r="O99" s="59">
        <f t="shared" si="1"/>
        <v>0.16666666666666669</v>
      </c>
      <c r="P99" s="12">
        <v>0</v>
      </c>
      <c r="Q99" s="12">
        <v>0</v>
      </c>
      <c r="R99" s="60">
        <v>0</v>
      </c>
      <c r="S99" s="60">
        <v>0</v>
      </c>
      <c r="T99" s="57">
        <v>2.4</v>
      </c>
      <c r="U99" s="57">
        <v>2.4</v>
      </c>
      <c r="V99" s="57">
        <v>2.4</v>
      </c>
      <c r="W99" s="57">
        <v>2.4</v>
      </c>
      <c r="X99" s="57">
        <v>5</v>
      </c>
    </row>
    <row r="100" spans="1:24" x14ac:dyDescent="0.2">
      <c r="A100" s="57" t="s">
        <v>545</v>
      </c>
      <c r="B100" s="75" t="s">
        <v>228</v>
      </c>
      <c r="C100" s="58" t="s">
        <v>58</v>
      </c>
      <c r="D100" s="58" t="s">
        <v>80</v>
      </c>
      <c r="E100" s="57" t="s">
        <v>309</v>
      </c>
      <c r="F100" s="12" t="s">
        <v>199</v>
      </c>
      <c r="G100" s="12">
        <v>160</v>
      </c>
      <c r="H100" s="12">
        <v>2100</v>
      </c>
      <c r="I100" s="57" t="s">
        <v>199</v>
      </c>
      <c r="J100" s="12" t="s">
        <v>426</v>
      </c>
      <c r="K100" s="134">
        <v>17</v>
      </c>
      <c r="L100" s="16" t="s">
        <v>230</v>
      </c>
      <c r="M100" s="135">
        <v>21</v>
      </c>
      <c r="N100" s="57">
        <v>80.952380952380949</v>
      </c>
      <c r="O100" s="59">
        <f t="shared" si="1"/>
        <v>0.80952380952380953</v>
      </c>
      <c r="P100" s="12">
        <v>0</v>
      </c>
      <c r="Q100" s="12">
        <v>0</v>
      </c>
      <c r="R100" s="60">
        <v>0</v>
      </c>
      <c r="S100" s="60">
        <v>0</v>
      </c>
      <c r="T100" s="57">
        <v>1.4</v>
      </c>
      <c r="U100" s="57">
        <v>5.0999999999999996</v>
      </c>
      <c r="V100" s="57">
        <v>6.1647058823529415</v>
      </c>
      <c r="W100" s="57">
        <v>14.2</v>
      </c>
      <c r="X100" s="57">
        <v>5</v>
      </c>
    </row>
    <row r="101" spans="1:24" x14ac:dyDescent="0.2">
      <c r="A101" s="57" t="s">
        <v>546</v>
      </c>
      <c r="B101" s="75" t="s">
        <v>228</v>
      </c>
      <c r="C101" s="58" t="s">
        <v>58</v>
      </c>
      <c r="D101" s="58" t="s">
        <v>80</v>
      </c>
      <c r="E101" s="57" t="s">
        <v>309</v>
      </c>
      <c r="F101" s="12" t="s">
        <v>199</v>
      </c>
      <c r="G101" s="12">
        <v>160</v>
      </c>
      <c r="H101" s="12">
        <v>2100</v>
      </c>
      <c r="I101" s="57" t="s">
        <v>199</v>
      </c>
      <c r="J101" s="12" t="s">
        <v>429</v>
      </c>
      <c r="K101" s="134">
        <v>12</v>
      </c>
      <c r="L101" s="16" t="s">
        <v>230</v>
      </c>
      <c r="M101" s="135">
        <v>17</v>
      </c>
      <c r="N101" s="57">
        <v>70.588235294117652</v>
      </c>
      <c r="O101" s="59">
        <f t="shared" si="1"/>
        <v>0.70588235294117652</v>
      </c>
      <c r="P101" s="12">
        <v>0</v>
      </c>
      <c r="Q101" s="12">
        <v>0</v>
      </c>
      <c r="R101" s="60">
        <v>0</v>
      </c>
      <c r="S101" s="60">
        <v>0</v>
      </c>
      <c r="T101" s="57">
        <v>1.4</v>
      </c>
      <c r="U101" s="57">
        <v>3.5</v>
      </c>
      <c r="V101" s="57">
        <v>3.5416666666666665</v>
      </c>
      <c r="W101" s="57">
        <v>6.3</v>
      </c>
      <c r="X101" s="57">
        <v>5</v>
      </c>
    </row>
    <row r="102" spans="1:24" x14ac:dyDescent="0.2">
      <c r="A102" s="57" t="s">
        <v>547</v>
      </c>
      <c r="B102" s="75" t="s">
        <v>228</v>
      </c>
      <c r="C102" s="58" t="s">
        <v>58</v>
      </c>
      <c r="D102" s="58" t="s">
        <v>80</v>
      </c>
      <c r="E102" s="57" t="s">
        <v>309</v>
      </c>
      <c r="F102" s="12" t="s">
        <v>199</v>
      </c>
      <c r="G102" s="12">
        <v>160</v>
      </c>
      <c r="H102" s="12">
        <v>2100</v>
      </c>
      <c r="I102" s="57" t="s">
        <v>199</v>
      </c>
      <c r="J102" s="12" t="s">
        <v>427</v>
      </c>
      <c r="K102" s="134">
        <v>7</v>
      </c>
      <c r="L102" s="16" t="s">
        <v>230</v>
      </c>
      <c r="M102" s="135">
        <v>19</v>
      </c>
      <c r="N102" s="57">
        <v>36.842105263157897</v>
      </c>
      <c r="O102" s="59">
        <f t="shared" si="1"/>
        <v>0.36842105263157898</v>
      </c>
      <c r="P102" s="12">
        <v>0</v>
      </c>
      <c r="Q102" s="12">
        <v>0</v>
      </c>
      <c r="R102" s="60">
        <v>0</v>
      </c>
      <c r="S102" s="60">
        <v>0</v>
      </c>
      <c r="T102" s="57">
        <v>1.4</v>
      </c>
      <c r="U102" s="57">
        <v>4.0999999999999996</v>
      </c>
      <c r="V102" s="57">
        <v>4.2714285714285714</v>
      </c>
      <c r="W102" s="57">
        <v>7.7</v>
      </c>
      <c r="X102" s="57">
        <v>5</v>
      </c>
    </row>
    <row r="103" spans="1:24" x14ac:dyDescent="0.2">
      <c r="A103" s="57" t="s">
        <v>548</v>
      </c>
      <c r="B103" s="75" t="s">
        <v>228</v>
      </c>
      <c r="C103" s="58" t="s">
        <v>58</v>
      </c>
      <c r="D103" s="58" t="s">
        <v>80</v>
      </c>
      <c r="E103" s="57" t="s">
        <v>309</v>
      </c>
      <c r="F103" s="12" t="s">
        <v>199</v>
      </c>
      <c r="G103" s="12">
        <v>160</v>
      </c>
      <c r="H103" s="12">
        <v>2100</v>
      </c>
      <c r="I103" s="57" t="s">
        <v>199</v>
      </c>
      <c r="J103" s="12" t="s">
        <v>430</v>
      </c>
      <c r="K103" s="134">
        <v>11</v>
      </c>
      <c r="L103" s="16" t="s">
        <v>230</v>
      </c>
      <c r="M103" s="135">
        <v>14</v>
      </c>
      <c r="N103" s="57">
        <v>78.571428571428569</v>
      </c>
      <c r="O103" s="59">
        <f t="shared" si="1"/>
        <v>0.7857142857142857</v>
      </c>
      <c r="P103" s="12">
        <v>0</v>
      </c>
      <c r="Q103" s="12">
        <v>0</v>
      </c>
      <c r="R103" s="60">
        <v>0</v>
      </c>
      <c r="S103" s="60">
        <v>0</v>
      </c>
      <c r="T103" s="57">
        <v>0.7</v>
      </c>
      <c r="U103" s="57">
        <v>4.5999999999999996</v>
      </c>
      <c r="V103" s="57">
        <v>4.3083333333333336</v>
      </c>
      <c r="W103" s="57">
        <v>8.6999999999999993</v>
      </c>
      <c r="X103" s="57">
        <v>5</v>
      </c>
    </row>
    <row r="104" spans="1:24" x14ac:dyDescent="0.2">
      <c r="A104" s="57" t="s">
        <v>549</v>
      </c>
      <c r="B104" s="75" t="s">
        <v>228</v>
      </c>
      <c r="C104" s="58" t="s">
        <v>58</v>
      </c>
      <c r="D104" s="58" t="s">
        <v>80</v>
      </c>
      <c r="E104" s="57" t="s">
        <v>309</v>
      </c>
      <c r="F104" s="12" t="s">
        <v>199</v>
      </c>
      <c r="G104" s="12">
        <v>160</v>
      </c>
      <c r="H104" s="12">
        <v>2100</v>
      </c>
      <c r="I104" s="57" t="s">
        <v>199</v>
      </c>
      <c r="J104" s="12" t="s">
        <v>431</v>
      </c>
      <c r="K104" s="134">
        <v>3</v>
      </c>
      <c r="L104" s="16" t="s">
        <v>230</v>
      </c>
      <c r="M104" s="135">
        <v>6</v>
      </c>
      <c r="N104" s="57">
        <v>50</v>
      </c>
      <c r="O104" s="59">
        <f t="shared" si="1"/>
        <v>0.5</v>
      </c>
      <c r="P104" s="12">
        <v>0</v>
      </c>
      <c r="Q104" s="12">
        <v>0</v>
      </c>
      <c r="R104" s="60">
        <v>0</v>
      </c>
      <c r="S104" s="60">
        <v>0</v>
      </c>
      <c r="T104" s="57">
        <v>3.3</v>
      </c>
      <c r="U104" s="57">
        <v>5.3</v>
      </c>
      <c r="V104" s="57">
        <v>4.8666666666666663</v>
      </c>
      <c r="W104" s="57">
        <v>6</v>
      </c>
      <c r="X104" s="57">
        <v>5</v>
      </c>
    </row>
    <row r="105" spans="1:24" x14ac:dyDescent="0.2">
      <c r="A105" s="57" t="s">
        <v>550</v>
      </c>
      <c r="B105" s="75" t="s">
        <v>228</v>
      </c>
      <c r="C105" s="58" t="s">
        <v>58</v>
      </c>
      <c r="D105" s="58" t="s">
        <v>727</v>
      </c>
      <c r="E105" s="57" t="s">
        <v>310</v>
      </c>
      <c r="F105" s="12" t="s">
        <v>199</v>
      </c>
      <c r="G105" s="12">
        <v>1700</v>
      </c>
      <c r="H105" s="12">
        <v>9600</v>
      </c>
      <c r="I105" s="57" t="s">
        <v>199</v>
      </c>
      <c r="J105" s="12" t="s">
        <v>426</v>
      </c>
      <c r="K105" s="134">
        <v>21</v>
      </c>
      <c r="L105" s="16" t="s">
        <v>230</v>
      </c>
      <c r="M105" s="135">
        <v>21</v>
      </c>
      <c r="N105" s="57">
        <v>100</v>
      </c>
      <c r="O105" s="59">
        <f t="shared" si="1"/>
        <v>1</v>
      </c>
      <c r="P105" s="12">
        <v>0</v>
      </c>
      <c r="Q105" s="12">
        <v>0</v>
      </c>
      <c r="R105" s="60">
        <v>0</v>
      </c>
      <c r="S105" s="60">
        <v>0</v>
      </c>
      <c r="T105" s="57">
        <v>10.4</v>
      </c>
      <c r="U105" s="57">
        <v>118.20000000000002</v>
      </c>
      <c r="V105" s="57">
        <v>214.27142857142857</v>
      </c>
      <c r="W105" s="57">
        <v>1113.8</v>
      </c>
      <c r="X105" s="57">
        <v>5</v>
      </c>
    </row>
    <row r="106" spans="1:24" x14ac:dyDescent="0.2">
      <c r="A106" s="57" t="s">
        <v>551</v>
      </c>
      <c r="B106" s="75" t="s">
        <v>228</v>
      </c>
      <c r="C106" s="58" t="s">
        <v>58</v>
      </c>
      <c r="D106" s="58" t="s">
        <v>727</v>
      </c>
      <c r="E106" s="57" t="s">
        <v>310</v>
      </c>
      <c r="F106" s="12" t="s">
        <v>199</v>
      </c>
      <c r="G106" s="12">
        <v>1700</v>
      </c>
      <c r="H106" s="12">
        <v>9600</v>
      </c>
      <c r="I106" s="57" t="s">
        <v>199</v>
      </c>
      <c r="J106" s="12" t="s">
        <v>429</v>
      </c>
      <c r="K106" s="134">
        <v>17</v>
      </c>
      <c r="L106" s="16" t="s">
        <v>230</v>
      </c>
      <c r="M106" s="135">
        <v>17</v>
      </c>
      <c r="N106" s="57">
        <v>100</v>
      </c>
      <c r="O106" s="59">
        <f t="shared" si="1"/>
        <v>1</v>
      </c>
      <c r="P106" s="12">
        <v>0</v>
      </c>
      <c r="Q106" s="12">
        <v>0</v>
      </c>
      <c r="R106" s="60">
        <v>0</v>
      </c>
      <c r="S106" s="60">
        <v>0</v>
      </c>
      <c r="T106" s="57">
        <v>2.5999999999999996</v>
      </c>
      <c r="U106" s="57">
        <v>34.799999999999997</v>
      </c>
      <c r="V106" s="57">
        <v>44.541176470588233</v>
      </c>
      <c r="W106" s="57">
        <v>102.1</v>
      </c>
      <c r="X106" s="57">
        <v>5</v>
      </c>
    </row>
    <row r="107" spans="1:24" x14ac:dyDescent="0.2">
      <c r="A107" s="57" t="s">
        <v>552</v>
      </c>
      <c r="B107" s="75" t="s">
        <v>228</v>
      </c>
      <c r="C107" s="58" t="s">
        <v>58</v>
      </c>
      <c r="D107" s="58" t="s">
        <v>727</v>
      </c>
      <c r="E107" s="57" t="s">
        <v>310</v>
      </c>
      <c r="F107" s="12" t="s">
        <v>199</v>
      </c>
      <c r="G107" s="12">
        <v>1700</v>
      </c>
      <c r="H107" s="12">
        <v>9600</v>
      </c>
      <c r="I107" s="57" t="s">
        <v>199</v>
      </c>
      <c r="J107" s="12" t="s">
        <v>427</v>
      </c>
      <c r="K107" s="134">
        <v>19</v>
      </c>
      <c r="L107" s="16" t="s">
        <v>230</v>
      </c>
      <c r="M107" s="135">
        <v>19</v>
      </c>
      <c r="N107" s="57">
        <v>100</v>
      </c>
      <c r="O107" s="59">
        <f t="shared" si="1"/>
        <v>1</v>
      </c>
      <c r="P107" s="12">
        <v>0</v>
      </c>
      <c r="Q107" s="12">
        <v>0</v>
      </c>
      <c r="R107" s="60">
        <v>0</v>
      </c>
      <c r="S107" s="60">
        <v>0</v>
      </c>
      <c r="T107" s="57">
        <v>2.2999999999999998</v>
      </c>
      <c r="U107" s="57">
        <v>33.6</v>
      </c>
      <c r="V107" s="57">
        <v>39.800000000000004</v>
      </c>
      <c r="W107" s="57">
        <v>132.70000000000002</v>
      </c>
      <c r="X107" s="57">
        <v>5</v>
      </c>
    </row>
    <row r="108" spans="1:24" x14ac:dyDescent="0.2">
      <c r="A108" s="57" t="s">
        <v>553</v>
      </c>
      <c r="B108" s="75" t="s">
        <v>228</v>
      </c>
      <c r="C108" s="58" t="s">
        <v>58</v>
      </c>
      <c r="D108" s="58" t="s">
        <v>727</v>
      </c>
      <c r="E108" s="57" t="s">
        <v>310</v>
      </c>
      <c r="F108" s="12" t="s">
        <v>199</v>
      </c>
      <c r="G108" s="12">
        <v>1700</v>
      </c>
      <c r="H108" s="12">
        <v>9600</v>
      </c>
      <c r="I108" s="57" t="s">
        <v>199</v>
      </c>
      <c r="J108" s="12" t="s">
        <v>430</v>
      </c>
      <c r="K108" s="134">
        <v>14</v>
      </c>
      <c r="L108" s="16" t="s">
        <v>230</v>
      </c>
      <c r="M108" s="135">
        <v>14</v>
      </c>
      <c r="N108" s="57">
        <v>100</v>
      </c>
      <c r="O108" s="59">
        <f t="shared" si="1"/>
        <v>1</v>
      </c>
      <c r="P108" s="12">
        <v>0</v>
      </c>
      <c r="Q108" s="12">
        <v>0</v>
      </c>
      <c r="R108" s="60">
        <v>0</v>
      </c>
      <c r="S108" s="60">
        <v>0</v>
      </c>
      <c r="T108" s="57">
        <v>21.9</v>
      </c>
      <c r="U108" s="57">
        <v>68.5</v>
      </c>
      <c r="V108" s="57">
        <v>160.49285704757142</v>
      </c>
      <c r="W108" s="57">
        <v>1248.7</v>
      </c>
      <c r="X108" s="57">
        <v>5</v>
      </c>
    </row>
    <row r="109" spans="1:24" x14ac:dyDescent="0.2">
      <c r="A109" s="57" t="s">
        <v>554</v>
      </c>
      <c r="B109" s="75" t="s">
        <v>228</v>
      </c>
      <c r="C109" s="58" t="s">
        <v>58</v>
      </c>
      <c r="D109" s="58" t="s">
        <v>727</v>
      </c>
      <c r="E109" s="57" t="s">
        <v>310</v>
      </c>
      <c r="F109" s="12" t="s">
        <v>199</v>
      </c>
      <c r="G109" s="12">
        <v>1700</v>
      </c>
      <c r="H109" s="12">
        <v>9600</v>
      </c>
      <c r="I109" s="57" t="s">
        <v>199</v>
      </c>
      <c r="J109" s="12" t="s">
        <v>431</v>
      </c>
      <c r="K109" s="134">
        <v>6</v>
      </c>
      <c r="L109" s="16" t="s">
        <v>230</v>
      </c>
      <c r="M109" s="135">
        <v>6</v>
      </c>
      <c r="N109" s="57">
        <v>100</v>
      </c>
      <c r="O109" s="59">
        <f t="shared" si="1"/>
        <v>1</v>
      </c>
      <c r="P109" s="12">
        <v>0</v>
      </c>
      <c r="Q109" s="12">
        <v>0</v>
      </c>
      <c r="R109" s="60">
        <v>0</v>
      </c>
      <c r="S109" s="60">
        <v>0</v>
      </c>
      <c r="T109" s="57">
        <v>2.8</v>
      </c>
      <c r="U109" s="57">
        <v>24.5</v>
      </c>
      <c r="V109" s="57">
        <v>62.166666666666664</v>
      </c>
      <c r="W109" s="57">
        <v>207.39999999999998</v>
      </c>
      <c r="X109" s="57">
        <v>5</v>
      </c>
    </row>
    <row r="110" spans="1:24" x14ac:dyDescent="0.2">
      <c r="A110" s="57" t="s">
        <v>555</v>
      </c>
      <c r="B110" s="75" t="s">
        <v>228</v>
      </c>
      <c r="C110" s="58" t="s">
        <v>58</v>
      </c>
      <c r="D110" s="58" t="s">
        <v>730</v>
      </c>
      <c r="E110" s="57" t="s">
        <v>311</v>
      </c>
      <c r="F110" s="12" t="s">
        <v>199</v>
      </c>
      <c r="G110" s="12">
        <v>552</v>
      </c>
      <c r="H110" s="12">
        <v>3160</v>
      </c>
      <c r="I110" s="57" t="s">
        <v>199</v>
      </c>
      <c r="J110" s="12" t="s">
        <v>426</v>
      </c>
      <c r="K110" s="134">
        <v>21</v>
      </c>
      <c r="L110" s="16" t="s">
        <v>230</v>
      </c>
      <c r="M110" s="135">
        <v>21</v>
      </c>
      <c r="N110" s="57">
        <v>100</v>
      </c>
      <c r="O110" s="59">
        <f t="shared" si="1"/>
        <v>1</v>
      </c>
      <c r="P110" s="12">
        <v>0</v>
      </c>
      <c r="Q110" s="12">
        <v>0</v>
      </c>
      <c r="R110" s="60">
        <v>0</v>
      </c>
      <c r="S110" s="60">
        <v>0</v>
      </c>
      <c r="T110" s="57">
        <v>2.9</v>
      </c>
      <c r="U110" s="57">
        <v>42.2</v>
      </c>
      <c r="V110" s="57">
        <v>59.523809523809526</v>
      </c>
      <c r="W110" s="57">
        <v>420.1</v>
      </c>
      <c r="X110" s="57">
        <v>5</v>
      </c>
    </row>
    <row r="111" spans="1:24" x14ac:dyDescent="0.2">
      <c r="A111" s="57" t="s">
        <v>556</v>
      </c>
      <c r="B111" s="75" t="s">
        <v>228</v>
      </c>
      <c r="C111" s="58" t="s">
        <v>58</v>
      </c>
      <c r="D111" s="58" t="s">
        <v>730</v>
      </c>
      <c r="E111" s="57" t="s">
        <v>311</v>
      </c>
      <c r="F111" s="12" t="s">
        <v>199</v>
      </c>
      <c r="G111" s="12">
        <v>552</v>
      </c>
      <c r="H111" s="12">
        <v>3160</v>
      </c>
      <c r="I111" s="57" t="s">
        <v>199</v>
      </c>
      <c r="J111" s="12" t="s">
        <v>429</v>
      </c>
      <c r="K111" s="134">
        <v>17</v>
      </c>
      <c r="L111" s="16" t="s">
        <v>230</v>
      </c>
      <c r="M111" s="135">
        <v>17</v>
      </c>
      <c r="N111" s="57">
        <v>100</v>
      </c>
      <c r="O111" s="59">
        <f t="shared" si="1"/>
        <v>1</v>
      </c>
      <c r="P111" s="12">
        <v>0</v>
      </c>
      <c r="Q111" s="12">
        <v>0</v>
      </c>
      <c r="R111" s="60">
        <v>0</v>
      </c>
      <c r="S111" s="60">
        <v>0</v>
      </c>
      <c r="T111" s="57">
        <v>1.1000000000000001</v>
      </c>
      <c r="U111" s="57">
        <v>14.9</v>
      </c>
      <c r="V111" s="57">
        <v>14.247058823529411</v>
      </c>
      <c r="W111" s="57">
        <v>37.299999999999997</v>
      </c>
      <c r="X111" s="57">
        <v>5</v>
      </c>
    </row>
    <row r="112" spans="1:24" x14ac:dyDescent="0.2">
      <c r="A112" s="57" t="s">
        <v>557</v>
      </c>
      <c r="B112" s="75" t="s">
        <v>228</v>
      </c>
      <c r="C112" s="58" t="s">
        <v>58</v>
      </c>
      <c r="D112" s="58" t="s">
        <v>730</v>
      </c>
      <c r="E112" s="57" t="s">
        <v>311</v>
      </c>
      <c r="F112" s="12" t="s">
        <v>199</v>
      </c>
      <c r="G112" s="12">
        <v>552</v>
      </c>
      <c r="H112" s="12">
        <v>3160</v>
      </c>
      <c r="I112" s="57" t="s">
        <v>199</v>
      </c>
      <c r="J112" s="12" t="s">
        <v>427</v>
      </c>
      <c r="K112" s="134">
        <v>18</v>
      </c>
      <c r="L112" s="16" t="s">
        <v>230</v>
      </c>
      <c r="M112" s="135">
        <v>19</v>
      </c>
      <c r="N112" s="57">
        <v>94.736842105263165</v>
      </c>
      <c r="O112" s="59">
        <f t="shared" si="1"/>
        <v>0.94736842105263164</v>
      </c>
      <c r="P112" s="12">
        <v>0</v>
      </c>
      <c r="Q112" s="12">
        <v>0</v>
      </c>
      <c r="R112" s="60">
        <v>0</v>
      </c>
      <c r="S112" s="60">
        <v>0</v>
      </c>
      <c r="T112" s="57">
        <v>2.1</v>
      </c>
      <c r="U112" s="57">
        <v>10.350000000000001</v>
      </c>
      <c r="V112" s="57">
        <v>10.627777777777778</v>
      </c>
      <c r="W112" s="57">
        <v>30.6</v>
      </c>
      <c r="X112" s="57">
        <v>5</v>
      </c>
    </row>
    <row r="113" spans="1:24" x14ac:dyDescent="0.2">
      <c r="A113" s="57" t="s">
        <v>558</v>
      </c>
      <c r="B113" s="75" t="s">
        <v>228</v>
      </c>
      <c r="C113" s="58" t="s">
        <v>58</v>
      </c>
      <c r="D113" s="58" t="s">
        <v>730</v>
      </c>
      <c r="E113" s="57" t="s">
        <v>311</v>
      </c>
      <c r="F113" s="12" t="s">
        <v>199</v>
      </c>
      <c r="G113" s="12">
        <v>552</v>
      </c>
      <c r="H113" s="12">
        <v>3160</v>
      </c>
      <c r="I113" s="57" t="s">
        <v>199</v>
      </c>
      <c r="J113" s="12" t="s">
        <v>430</v>
      </c>
      <c r="K113" s="134">
        <v>14</v>
      </c>
      <c r="L113" s="16" t="s">
        <v>230</v>
      </c>
      <c r="M113" s="135">
        <v>14</v>
      </c>
      <c r="N113" s="57">
        <v>100</v>
      </c>
      <c r="O113" s="59">
        <f t="shared" si="1"/>
        <v>1</v>
      </c>
      <c r="P113" s="12">
        <v>0</v>
      </c>
      <c r="Q113" s="12">
        <v>0</v>
      </c>
      <c r="R113" s="60">
        <v>0</v>
      </c>
      <c r="S113" s="60">
        <v>0</v>
      </c>
      <c r="T113" s="57">
        <v>4.7</v>
      </c>
      <c r="U113" s="57">
        <v>23</v>
      </c>
      <c r="V113" s="57">
        <v>38.37857144221428</v>
      </c>
      <c r="W113" s="57">
        <v>261.29999999999995</v>
      </c>
      <c r="X113" s="57">
        <v>5</v>
      </c>
    </row>
    <row r="114" spans="1:24" x14ac:dyDescent="0.2">
      <c r="A114" s="57" t="s">
        <v>559</v>
      </c>
      <c r="B114" s="75" t="s">
        <v>228</v>
      </c>
      <c r="C114" s="58" t="s">
        <v>58</v>
      </c>
      <c r="D114" s="58" t="s">
        <v>730</v>
      </c>
      <c r="E114" s="57" t="s">
        <v>311</v>
      </c>
      <c r="F114" s="12" t="s">
        <v>199</v>
      </c>
      <c r="G114" s="12">
        <v>552</v>
      </c>
      <c r="H114" s="12">
        <v>3160</v>
      </c>
      <c r="I114" s="57" t="s">
        <v>199</v>
      </c>
      <c r="J114" s="12" t="s">
        <v>431</v>
      </c>
      <c r="K114" s="134">
        <v>5</v>
      </c>
      <c r="L114" s="16" t="s">
        <v>230</v>
      </c>
      <c r="M114" s="135">
        <v>6</v>
      </c>
      <c r="N114" s="57">
        <v>83.333333333333329</v>
      </c>
      <c r="O114" s="59">
        <f t="shared" si="1"/>
        <v>0.83333333333333326</v>
      </c>
      <c r="P114" s="12">
        <v>0</v>
      </c>
      <c r="Q114" s="12">
        <v>0</v>
      </c>
      <c r="R114" s="60">
        <v>0</v>
      </c>
      <c r="S114" s="60">
        <v>0</v>
      </c>
      <c r="T114" s="57">
        <v>1.5</v>
      </c>
      <c r="U114" s="57">
        <v>9</v>
      </c>
      <c r="V114" s="57">
        <v>18.52</v>
      </c>
      <c r="W114" s="57">
        <v>52.2</v>
      </c>
      <c r="X114" s="57">
        <v>5</v>
      </c>
    </row>
    <row r="115" spans="1:24" x14ac:dyDescent="0.2">
      <c r="A115" s="57" t="s">
        <v>560</v>
      </c>
      <c r="B115" s="75" t="s">
        <v>228</v>
      </c>
      <c r="C115" s="58" t="s">
        <v>58</v>
      </c>
      <c r="D115" s="58" t="s">
        <v>312</v>
      </c>
      <c r="E115" s="57" t="s">
        <v>313</v>
      </c>
      <c r="F115" s="12" t="s">
        <v>199</v>
      </c>
      <c r="G115" s="12">
        <v>4022</v>
      </c>
      <c r="H115" s="12">
        <v>44792</v>
      </c>
      <c r="I115" s="57" t="s">
        <v>199</v>
      </c>
      <c r="J115" s="12" t="s">
        <v>426</v>
      </c>
      <c r="K115" s="134">
        <v>21</v>
      </c>
      <c r="L115" s="16" t="s">
        <v>230</v>
      </c>
      <c r="M115" s="135">
        <v>21</v>
      </c>
      <c r="N115" s="57">
        <v>100</v>
      </c>
      <c r="O115" s="59">
        <f t="shared" si="1"/>
        <v>1</v>
      </c>
      <c r="P115" s="12">
        <v>0</v>
      </c>
      <c r="Q115" s="12">
        <v>0</v>
      </c>
      <c r="R115" s="60">
        <v>0</v>
      </c>
      <c r="S115" s="60">
        <v>0</v>
      </c>
      <c r="T115" s="57">
        <v>13.299999999999999</v>
      </c>
      <c r="U115" s="57">
        <v>154.20000000000002</v>
      </c>
      <c r="V115" s="57">
        <v>273.79523809523812</v>
      </c>
      <c r="W115" s="57">
        <v>1533.8999999999999</v>
      </c>
      <c r="X115" s="57">
        <v>5</v>
      </c>
    </row>
    <row r="116" spans="1:24" x14ac:dyDescent="0.2">
      <c r="A116" s="57" t="s">
        <v>561</v>
      </c>
      <c r="B116" s="75" t="s">
        <v>228</v>
      </c>
      <c r="C116" s="58" t="s">
        <v>58</v>
      </c>
      <c r="D116" s="58" t="s">
        <v>312</v>
      </c>
      <c r="E116" s="57" t="s">
        <v>313</v>
      </c>
      <c r="F116" s="12" t="s">
        <v>199</v>
      </c>
      <c r="G116" s="12">
        <v>4022</v>
      </c>
      <c r="H116" s="12">
        <v>44792</v>
      </c>
      <c r="I116" s="57" t="s">
        <v>199</v>
      </c>
      <c r="J116" s="12" t="s">
        <v>429</v>
      </c>
      <c r="K116" s="134">
        <v>17</v>
      </c>
      <c r="L116" s="16" t="s">
        <v>230</v>
      </c>
      <c r="M116" s="135">
        <v>17</v>
      </c>
      <c r="N116" s="57">
        <v>100</v>
      </c>
      <c r="O116" s="59">
        <f t="shared" si="1"/>
        <v>1</v>
      </c>
      <c r="P116" s="12">
        <v>0</v>
      </c>
      <c r="Q116" s="12">
        <v>0</v>
      </c>
      <c r="R116" s="60">
        <v>0</v>
      </c>
      <c r="S116" s="60">
        <v>0</v>
      </c>
      <c r="T116" s="57">
        <v>3.6999999999999997</v>
      </c>
      <c r="U116" s="57">
        <v>49.699999999999996</v>
      </c>
      <c r="V116" s="57">
        <v>58.788235294117648</v>
      </c>
      <c r="W116" s="57">
        <v>123.80000000000001</v>
      </c>
      <c r="X116" s="57">
        <v>5</v>
      </c>
    </row>
    <row r="117" spans="1:24" x14ac:dyDescent="0.2">
      <c r="A117" s="57" t="s">
        <v>562</v>
      </c>
      <c r="B117" s="75" t="s">
        <v>228</v>
      </c>
      <c r="C117" s="58" t="s">
        <v>58</v>
      </c>
      <c r="D117" s="58" t="s">
        <v>312</v>
      </c>
      <c r="E117" s="57" t="s">
        <v>313</v>
      </c>
      <c r="F117" s="12" t="s">
        <v>199</v>
      </c>
      <c r="G117" s="12">
        <v>4022</v>
      </c>
      <c r="H117" s="12">
        <v>44792</v>
      </c>
      <c r="I117" s="57" t="s">
        <v>199</v>
      </c>
      <c r="J117" s="12" t="s">
        <v>427</v>
      </c>
      <c r="K117" s="134">
        <v>19</v>
      </c>
      <c r="L117" s="16" t="s">
        <v>230</v>
      </c>
      <c r="M117" s="135">
        <v>19</v>
      </c>
      <c r="N117" s="57">
        <v>100</v>
      </c>
      <c r="O117" s="59">
        <f t="shared" si="1"/>
        <v>1</v>
      </c>
      <c r="P117" s="12">
        <v>0</v>
      </c>
      <c r="Q117" s="12">
        <v>0</v>
      </c>
      <c r="R117" s="60">
        <v>0</v>
      </c>
      <c r="S117" s="60">
        <v>0</v>
      </c>
      <c r="T117" s="57">
        <v>2.2999999999999998</v>
      </c>
      <c r="U117" s="57">
        <v>44</v>
      </c>
      <c r="V117" s="57">
        <v>49.868421052631582</v>
      </c>
      <c r="W117" s="57">
        <v>154.60000000000002</v>
      </c>
      <c r="X117" s="57">
        <v>5</v>
      </c>
    </row>
    <row r="118" spans="1:24" x14ac:dyDescent="0.2">
      <c r="A118" s="57" t="s">
        <v>563</v>
      </c>
      <c r="B118" s="75" t="s">
        <v>228</v>
      </c>
      <c r="C118" s="58" t="s">
        <v>58</v>
      </c>
      <c r="D118" s="58" t="s">
        <v>312</v>
      </c>
      <c r="E118" s="57" t="s">
        <v>313</v>
      </c>
      <c r="F118" s="12" t="s">
        <v>199</v>
      </c>
      <c r="G118" s="12">
        <v>4022</v>
      </c>
      <c r="H118" s="12">
        <v>44792</v>
      </c>
      <c r="I118" s="57" t="s">
        <v>199</v>
      </c>
      <c r="J118" s="12" t="s">
        <v>430</v>
      </c>
      <c r="K118" s="134">
        <v>14</v>
      </c>
      <c r="L118" s="16" t="s">
        <v>230</v>
      </c>
      <c r="M118" s="135">
        <v>14</v>
      </c>
      <c r="N118" s="57">
        <v>100</v>
      </c>
      <c r="O118" s="59">
        <f t="shared" si="1"/>
        <v>1</v>
      </c>
      <c r="P118" s="12">
        <v>0</v>
      </c>
      <c r="Q118" s="12">
        <v>0</v>
      </c>
      <c r="R118" s="60">
        <v>0</v>
      </c>
      <c r="S118" s="60">
        <v>0</v>
      </c>
      <c r="T118" s="57">
        <v>34.5</v>
      </c>
      <c r="U118" s="57">
        <v>91.55</v>
      </c>
      <c r="V118" s="57">
        <v>198.8714284897857</v>
      </c>
      <c r="W118" s="57">
        <v>1510</v>
      </c>
      <c r="X118" s="57">
        <v>5</v>
      </c>
    </row>
    <row r="119" spans="1:24" x14ac:dyDescent="0.2">
      <c r="A119" s="57" t="s">
        <v>564</v>
      </c>
      <c r="B119" s="75" t="s">
        <v>228</v>
      </c>
      <c r="C119" s="58" t="s">
        <v>58</v>
      </c>
      <c r="D119" s="58" t="s">
        <v>312</v>
      </c>
      <c r="E119" s="57" t="s">
        <v>313</v>
      </c>
      <c r="F119" s="12" t="s">
        <v>199</v>
      </c>
      <c r="G119" s="12">
        <v>4022</v>
      </c>
      <c r="H119" s="12">
        <v>44792</v>
      </c>
      <c r="I119" s="57" t="s">
        <v>199</v>
      </c>
      <c r="J119" s="12" t="s">
        <v>431</v>
      </c>
      <c r="K119" s="134">
        <v>6</v>
      </c>
      <c r="L119" s="16" t="s">
        <v>230</v>
      </c>
      <c r="M119" s="135">
        <v>6</v>
      </c>
      <c r="N119" s="57">
        <v>100</v>
      </c>
      <c r="O119" s="59">
        <f t="shared" si="1"/>
        <v>1</v>
      </c>
      <c r="P119" s="12">
        <v>0</v>
      </c>
      <c r="Q119" s="12">
        <v>0</v>
      </c>
      <c r="R119" s="60">
        <v>0</v>
      </c>
      <c r="S119" s="60">
        <v>0</v>
      </c>
      <c r="T119" s="57">
        <v>2.8</v>
      </c>
      <c r="U119" s="57">
        <v>30.299999999999997</v>
      </c>
      <c r="V119" s="57">
        <v>77.600000000000009</v>
      </c>
      <c r="W119" s="57">
        <v>259.60000000000002</v>
      </c>
      <c r="X119" s="57">
        <v>5</v>
      </c>
    </row>
    <row r="120" spans="1:24" x14ac:dyDescent="0.2">
      <c r="A120" s="57" t="s">
        <v>565</v>
      </c>
      <c r="B120" s="75" t="s">
        <v>228</v>
      </c>
      <c r="C120" s="58" t="s">
        <v>58</v>
      </c>
      <c r="D120" s="58" t="s">
        <v>82</v>
      </c>
      <c r="E120" s="57" t="s">
        <v>315</v>
      </c>
      <c r="F120" s="12" t="s">
        <v>199</v>
      </c>
      <c r="G120" s="12">
        <v>240</v>
      </c>
      <c r="H120" s="12">
        <v>1500</v>
      </c>
      <c r="I120" s="57" t="s">
        <v>199</v>
      </c>
      <c r="J120" s="12" t="s">
        <v>426</v>
      </c>
      <c r="K120" s="134">
        <v>21</v>
      </c>
      <c r="L120" s="16" t="s">
        <v>230</v>
      </c>
      <c r="M120" s="135">
        <v>21</v>
      </c>
      <c r="N120" s="57">
        <v>100</v>
      </c>
      <c r="O120" s="59">
        <f t="shared" si="1"/>
        <v>1</v>
      </c>
      <c r="P120" s="12">
        <v>1</v>
      </c>
      <c r="Q120" s="12">
        <v>0</v>
      </c>
      <c r="R120" s="60">
        <v>4.7619047619047616E-2</v>
      </c>
      <c r="S120" s="60">
        <v>0</v>
      </c>
      <c r="T120" s="57">
        <v>2.9</v>
      </c>
      <c r="U120" s="57">
        <v>20.2</v>
      </c>
      <c r="V120" s="57">
        <v>33.871428571428574</v>
      </c>
      <c r="W120" s="57">
        <v>261</v>
      </c>
      <c r="X120" s="57">
        <v>5</v>
      </c>
    </row>
    <row r="121" spans="1:24" x14ac:dyDescent="0.2">
      <c r="A121" s="57" t="s">
        <v>566</v>
      </c>
      <c r="B121" s="75" t="s">
        <v>228</v>
      </c>
      <c r="C121" s="58" t="s">
        <v>58</v>
      </c>
      <c r="D121" s="58" t="s">
        <v>82</v>
      </c>
      <c r="E121" s="57" t="s">
        <v>315</v>
      </c>
      <c r="F121" s="12" t="s">
        <v>199</v>
      </c>
      <c r="G121" s="12">
        <v>240</v>
      </c>
      <c r="H121" s="12">
        <v>1500</v>
      </c>
      <c r="I121" s="57" t="s">
        <v>199</v>
      </c>
      <c r="J121" s="12" t="s">
        <v>429</v>
      </c>
      <c r="K121" s="134">
        <v>16</v>
      </c>
      <c r="L121" s="16" t="s">
        <v>230</v>
      </c>
      <c r="M121" s="135">
        <v>17</v>
      </c>
      <c r="N121" s="57">
        <v>94.117647058823536</v>
      </c>
      <c r="O121" s="59">
        <f t="shared" si="1"/>
        <v>0.94117647058823539</v>
      </c>
      <c r="P121" s="12">
        <v>0</v>
      </c>
      <c r="Q121" s="12">
        <v>0</v>
      </c>
      <c r="R121" s="60">
        <v>0</v>
      </c>
      <c r="S121" s="60">
        <v>0</v>
      </c>
      <c r="T121" s="57">
        <v>2.2000000000000002</v>
      </c>
      <c r="U121" s="57">
        <v>6.85</v>
      </c>
      <c r="V121" s="57">
        <v>7.8999999999999995</v>
      </c>
      <c r="W121" s="57">
        <v>19.899999999999999</v>
      </c>
      <c r="X121" s="57">
        <v>5</v>
      </c>
    </row>
    <row r="122" spans="1:24" x14ac:dyDescent="0.2">
      <c r="A122" s="57" t="s">
        <v>567</v>
      </c>
      <c r="B122" s="75" t="s">
        <v>228</v>
      </c>
      <c r="C122" s="58" t="s">
        <v>58</v>
      </c>
      <c r="D122" s="58" t="s">
        <v>82</v>
      </c>
      <c r="E122" s="57" t="s">
        <v>315</v>
      </c>
      <c r="F122" s="12" t="s">
        <v>199</v>
      </c>
      <c r="G122" s="12">
        <v>240</v>
      </c>
      <c r="H122" s="12">
        <v>1500</v>
      </c>
      <c r="I122" s="57" t="s">
        <v>199</v>
      </c>
      <c r="J122" s="12" t="s">
        <v>427</v>
      </c>
      <c r="K122" s="134">
        <v>18</v>
      </c>
      <c r="L122" s="16" t="s">
        <v>230</v>
      </c>
      <c r="M122" s="135">
        <v>19</v>
      </c>
      <c r="N122" s="57">
        <v>94.736842105263165</v>
      </c>
      <c r="O122" s="59">
        <f t="shared" si="1"/>
        <v>0.94736842105263164</v>
      </c>
      <c r="P122" s="12">
        <v>0</v>
      </c>
      <c r="Q122" s="12">
        <v>0</v>
      </c>
      <c r="R122" s="60">
        <v>0</v>
      </c>
      <c r="S122" s="60">
        <v>0</v>
      </c>
      <c r="T122" s="57">
        <v>2.1</v>
      </c>
      <c r="U122" s="57">
        <v>5.6</v>
      </c>
      <c r="V122" s="57">
        <v>6.25</v>
      </c>
      <c r="W122" s="57">
        <v>13.6</v>
      </c>
      <c r="X122" s="57">
        <v>5</v>
      </c>
    </row>
    <row r="123" spans="1:24" x14ac:dyDescent="0.2">
      <c r="A123" s="57" t="s">
        <v>568</v>
      </c>
      <c r="B123" s="75" t="s">
        <v>228</v>
      </c>
      <c r="C123" s="58" t="s">
        <v>58</v>
      </c>
      <c r="D123" s="58" t="s">
        <v>82</v>
      </c>
      <c r="E123" s="57" t="s">
        <v>315</v>
      </c>
      <c r="F123" s="12" t="s">
        <v>199</v>
      </c>
      <c r="G123" s="12">
        <v>240</v>
      </c>
      <c r="H123" s="12">
        <v>1500</v>
      </c>
      <c r="I123" s="57" t="s">
        <v>199</v>
      </c>
      <c r="J123" s="12" t="s">
        <v>430</v>
      </c>
      <c r="K123" s="134">
        <v>14</v>
      </c>
      <c r="L123" s="16" t="s">
        <v>230</v>
      </c>
      <c r="M123" s="135">
        <v>14</v>
      </c>
      <c r="N123" s="57">
        <v>100</v>
      </c>
      <c r="O123" s="59">
        <f t="shared" si="1"/>
        <v>1</v>
      </c>
      <c r="P123" s="12">
        <v>0</v>
      </c>
      <c r="Q123" s="12">
        <v>0</v>
      </c>
      <c r="R123" s="60">
        <v>0</v>
      </c>
      <c r="S123" s="60">
        <v>0</v>
      </c>
      <c r="T123" s="57">
        <v>4.7</v>
      </c>
      <c r="U123" s="57">
        <v>11.15</v>
      </c>
      <c r="V123" s="57">
        <v>19.614285727928571</v>
      </c>
      <c r="W123" s="57">
        <v>140.69999999999999</v>
      </c>
      <c r="X123" s="57">
        <v>5</v>
      </c>
    </row>
    <row r="124" spans="1:24" x14ac:dyDescent="0.2">
      <c r="A124" s="57" t="s">
        <v>569</v>
      </c>
      <c r="B124" s="75" t="s">
        <v>228</v>
      </c>
      <c r="C124" s="58" t="s">
        <v>58</v>
      </c>
      <c r="D124" s="58" t="s">
        <v>82</v>
      </c>
      <c r="E124" s="57" t="s">
        <v>315</v>
      </c>
      <c r="F124" s="12" t="s">
        <v>199</v>
      </c>
      <c r="G124" s="12">
        <v>240</v>
      </c>
      <c r="H124" s="12">
        <v>1500</v>
      </c>
      <c r="I124" s="57" t="s">
        <v>199</v>
      </c>
      <c r="J124" s="12" t="s">
        <v>431</v>
      </c>
      <c r="K124" s="134">
        <v>4</v>
      </c>
      <c r="L124" s="16" t="s">
        <v>230</v>
      </c>
      <c r="M124" s="135">
        <v>6</v>
      </c>
      <c r="N124" s="57">
        <v>66.666666666666671</v>
      </c>
      <c r="O124" s="59">
        <f t="shared" si="1"/>
        <v>0.66666666666666674</v>
      </c>
      <c r="P124" s="12">
        <v>0</v>
      </c>
      <c r="Q124" s="12">
        <v>0</v>
      </c>
      <c r="R124" s="60">
        <v>0</v>
      </c>
      <c r="S124" s="60">
        <v>0</v>
      </c>
      <c r="T124" s="57">
        <v>2.6</v>
      </c>
      <c r="U124" s="57">
        <v>8.4499999999999993</v>
      </c>
      <c r="V124" s="57">
        <v>11.5</v>
      </c>
      <c r="W124" s="57">
        <v>26.5</v>
      </c>
      <c r="X124" s="57">
        <v>5</v>
      </c>
    </row>
    <row r="125" spans="1:24" x14ac:dyDescent="0.2">
      <c r="A125" s="57" t="s">
        <v>570</v>
      </c>
      <c r="B125" s="75" t="s">
        <v>228</v>
      </c>
      <c r="C125" s="58" t="s">
        <v>58</v>
      </c>
      <c r="D125" s="58" t="s">
        <v>83</v>
      </c>
      <c r="E125" s="57" t="s">
        <v>316</v>
      </c>
      <c r="F125" s="12" t="s">
        <v>199</v>
      </c>
      <c r="G125" s="12">
        <v>665</v>
      </c>
      <c r="H125" s="12">
        <v>2600</v>
      </c>
      <c r="I125" s="57" t="s">
        <v>199</v>
      </c>
      <c r="J125" s="12" t="s">
        <v>426</v>
      </c>
      <c r="K125" s="134">
        <v>21</v>
      </c>
      <c r="L125" s="16" t="s">
        <v>230</v>
      </c>
      <c r="M125" s="135">
        <v>21</v>
      </c>
      <c r="N125" s="57">
        <v>100</v>
      </c>
      <c r="O125" s="59">
        <f t="shared" si="1"/>
        <v>1</v>
      </c>
      <c r="P125" s="12">
        <v>0</v>
      </c>
      <c r="Q125" s="12">
        <v>0</v>
      </c>
      <c r="R125" s="60">
        <v>0</v>
      </c>
      <c r="S125" s="60">
        <v>0</v>
      </c>
      <c r="T125" s="57">
        <v>2.6</v>
      </c>
      <c r="U125" s="57">
        <v>32.4</v>
      </c>
      <c r="V125" s="57">
        <v>51.495238095238093</v>
      </c>
      <c r="W125" s="57">
        <v>259.7</v>
      </c>
      <c r="X125" s="57">
        <v>5</v>
      </c>
    </row>
    <row r="126" spans="1:24" x14ac:dyDescent="0.2">
      <c r="A126" s="57" t="s">
        <v>571</v>
      </c>
      <c r="B126" s="75" t="s">
        <v>228</v>
      </c>
      <c r="C126" s="58" t="s">
        <v>58</v>
      </c>
      <c r="D126" s="58" t="s">
        <v>83</v>
      </c>
      <c r="E126" s="57" t="s">
        <v>316</v>
      </c>
      <c r="F126" s="12" t="s">
        <v>199</v>
      </c>
      <c r="G126" s="12">
        <v>665</v>
      </c>
      <c r="H126" s="12">
        <v>2600</v>
      </c>
      <c r="I126" s="57" t="s">
        <v>199</v>
      </c>
      <c r="J126" s="12" t="s">
        <v>429</v>
      </c>
      <c r="K126" s="134">
        <v>17</v>
      </c>
      <c r="L126" s="16" t="s">
        <v>230</v>
      </c>
      <c r="M126" s="135">
        <v>17</v>
      </c>
      <c r="N126" s="57">
        <v>100</v>
      </c>
      <c r="O126" s="59">
        <f t="shared" si="1"/>
        <v>1</v>
      </c>
      <c r="P126" s="12">
        <v>0</v>
      </c>
      <c r="Q126" s="12">
        <v>0</v>
      </c>
      <c r="R126" s="60">
        <v>0</v>
      </c>
      <c r="S126" s="60">
        <v>0</v>
      </c>
      <c r="T126" s="57">
        <v>1.4</v>
      </c>
      <c r="U126" s="57">
        <v>10.4</v>
      </c>
      <c r="V126" s="57">
        <v>12.747058823529413</v>
      </c>
      <c r="W126" s="57">
        <v>29.7</v>
      </c>
      <c r="X126" s="57">
        <v>5</v>
      </c>
    </row>
    <row r="127" spans="1:24" x14ac:dyDescent="0.2">
      <c r="A127" s="57" t="s">
        <v>572</v>
      </c>
      <c r="B127" s="75" t="s">
        <v>228</v>
      </c>
      <c r="C127" s="58" t="s">
        <v>58</v>
      </c>
      <c r="D127" s="58" t="s">
        <v>83</v>
      </c>
      <c r="E127" s="57" t="s">
        <v>316</v>
      </c>
      <c r="F127" s="12" t="s">
        <v>199</v>
      </c>
      <c r="G127" s="12">
        <v>665</v>
      </c>
      <c r="H127" s="12">
        <v>2600</v>
      </c>
      <c r="I127" s="57" t="s">
        <v>199</v>
      </c>
      <c r="J127" s="12" t="s">
        <v>427</v>
      </c>
      <c r="K127" s="134">
        <v>18</v>
      </c>
      <c r="L127" s="16" t="s">
        <v>230</v>
      </c>
      <c r="M127" s="135">
        <v>19</v>
      </c>
      <c r="N127" s="57">
        <v>94.736842105263165</v>
      </c>
      <c r="O127" s="59">
        <f t="shared" si="1"/>
        <v>0.94736842105263164</v>
      </c>
      <c r="P127" s="12">
        <v>0</v>
      </c>
      <c r="Q127" s="12">
        <v>0</v>
      </c>
      <c r="R127" s="60">
        <v>0</v>
      </c>
      <c r="S127" s="60">
        <v>0</v>
      </c>
      <c r="T127" s="57">
        <v>2.1</v>
      </c>
      <c r="U127" s="57">
        <v>9.5500000000000007</v>
      </c>
      <c r="V127" s="57">
        <v>11.511111111111111</v>
      </c>
      <c r="W127" s="57">
        <v>36.6</v>
      </c>
      <c r="X127" s="57">
        <v>5</v>
      </c>
    </row>
    <row r="128" spans="1:24" x14ac:dyDescent="0.2">
      <c r="A128" s="57" t="s">
        <v>573</v>
      </c>
      <c r="B128" s="75" t="s">
        <v>228</v>
      </c>
      <c r="C128" s="58" t="s">
        <v>58</v>
      </c>
      <c r="D128" s="58" t="s">
        <v>83</v>
      </c>
      <c r="E128" s="57" t="s">
        <v>316</v>
      </c>
      <c r="F128" s="12" t="s">
        <v>199</v>
      </c>
      <c r="G128" s="12">
        <v>665</v>
      </c>
      <c r="H128" s="12">
        <v>2600</v>
      </c>
      <c r="I128" s="57" t="s">
        <v>199</v>
      </c>
      <c r="J128" s="12" t="s">
        <v>430</v>
      </c>
      <c r="K128" s="134">
        <v>14</v>
      </c>
      <c r="L128" s="16" t="s">
        <v>230</v>
      </c>
      <c r="M128" s="135">
        <v>14</v>
      </c>
      <c r="N128" s="57">
        <v>100</v>
      </c>
      <c r="O128" s="59">
        <f t="shared" si="1"/>
        <v>1</v>
      </c>
      <c r="P128" s="12">
        <v>0</v>
      </c>
      <c r="Q128" s="12">
        <v>0</v>
      </c>
      <c r="R128" s="60">
        <v>0</v>
      </c>
      <c r="S128" s="60">
        <v>0</v>
      </c>
      <c r="T128" s="57">
        <v>6.8</v>
      </c>
      <c r="U128" s="57">
        <v>18.600000000000001</v>
      </c>
      <c r="V128" s="57">
        <v>40.135714258500002</v>
      </c>
      <c r="W128" s="57">
        <v>303.3</v>
      </c>
      <c r="X128" s="57">
        <v>5</v>
      </c>
    </row>
    <row r="129" spans="1:24" x14ac:dyDescent="0.2">
      <c r="A129" s="57" t="s">
        <v>574</v>
      </c>
      <c r="B129" s="75" t="s">
        <v>228</v>
      </c>
      <c r="C129" s="58" t="s">
        <v>58</v>
      </c>
      <c r="D129" s="58" t="s">
        <v>83</v>
      </c>
      <c r="E129" s="57" t="s">
        <v>316</v>
      </c>
      <c r="F129" s="12" t="s">
        <v>199</v>
      </c>
      <c r="G129" s="12">
        <v>665</v>
      </c>
      <c r="H129" s="12">
        <v>2600</v>
      </c>
      <c r="I129" s="57" t="s">
        <v>199</v>
      </c>
      <c r="J129" s="12" t="s">
        <v>431</v>
      </c>
      <c r="K129" s="134">
        <v>6</v>
      </c>
      <c r="L129" s="16" t="s">
        <v>230</v>
      </c>
      <c r="M129" s="135">
        <v>6</v>
      </c>
      <c r="N129" s="57">
        <v>100</v>
      </c>
      <c r="O129" s="59">
        <f t="shared" si="1"/>
        <v>1</v>
      </c>
      <c r="P129" s="12">
        <v>0</v>
      </c>
      <c r="Q129" s="12">
        <v>0</v>
      </c>
      <c r="R129" s="60">
        <v>0</v>
      </c>
      <c r="S129" s="60">
        <v>0</v>
      </c>
      <c r="T129" s="57">
        <v>1.5</v>
      </c>
      <c r="U129" s="57">
        <v>6.65</v>
      </c>
      <c r="V129" s="57">
        <v>15.233333333333333</v>
      </c>
      <c r="W129" s="57">
        <v>46.5</v>
      </c>
      <c r="X129" s="57">
        <v>5</v>
      </c>
    </row>
    <row r="130" spans="1:24" x14ac:dyDescent="0.2">
      <c r="A130" s="57" t="s">
        <v>575</v>
      </c>
      <c r="B130" s="75" t="s">
        <v>228</v>
      </c>
      <c r="C130" s="58" t="s">
        <v>84</v>
      </c>
      <c r="D130" s="58" t="s">
        <v>371</v>
      </c>
      <c r="E130" s="57" t="s">
        <v>372</v>
      </c>
      <c r="F130" s="12" t="s">
        <v>199</v>
      </c>
      <c r="G130" s="12">
        <v>22.7</v>
      </c>
      <c r="H130" s="12">
        <v>180</v>
      </c>
      <c r="I130" s="57" t="s">
        <v>199</v>
      </c>
      <c r="J130" s="12" t="s">
        <v>426</v>
      </c>
      <c r="K130" s="134">
        <v>0</v>
      </c>
      <c r="L130" s="16" t="s">
        <v>230</v>
      </c>
      <c r="M130" s="135">
        <v>21</v>
      </c>
      <c r="N130" s="57">
        <v>0</v>
      </c>
      <c r="O130" s="59">
        <f t="shared" si="1"/>
        <v>0</v>
      </c>
      <c r="P130" s="12">
        <v>0</v>
      </c>
      <c r="Q130" s="12">
        <v>0</v>
      </c>
      <c r="R130" s="60">
        <v>0</v>
      </c>
      <c r="S130" s="60">
        <v>0</v>
      </c>
      <c r="T130" s="57" t="s">
        <v>448</v>
      </c>
      <c r="U130" s="57" t="s">
        <v>448</v>
      </c>
      <c r="V130" s="57" t="s">
        <v>448</v>
      </c>
      <c r="W130" s="57" t="s">
        <v>448</v>
      </c>
      <c r="X130" s="57">
        <v>5</v>
      </c>
    </row>
    <row r="131" spans="1:24" x14ac:dyDescent="0.2">
      <c r="A131" s="57" t="s">
        <v>576</v>
      </c>
      <c r="B131" s="75" t="s">
        <v>228</v>
      </c>
      <c r="C131" s="58" t="s">
        <v>84</v>
      </c>
      <c r="D131" s="58" t="s">
        <v>371</v>
      </c>
      <c r="E131" s="57" t="s">
        <v>372</v>
      </c>
      <c r="F131" s="12" t="s">
        <v>199</v>
      </c>
      <c r="G131" s="12">
        <v>22.7</v>
      </c>
      <c r="H131" s="12">
        <v>180</v>
      </c>
      <c r="I131" s="57" t="s">
        <v>199</v>
      </c>
      <c r="J131" s="12" t="s">
        <v>429</v>
      </c>
      <c r="K131" s="134">
        <v>0</v>
      </c>
      <c r="L131" s="16" t="s">
        <v>230</v>
      </c>
      <c r="M131" s="135">
        <v>17</v>
      </c>
      <c r="N131" s="57">
        <v>0</v>
      </c>
      <c r="O131" s="59">
        <f t="shared" si="1"/>
        <v>0</v>
      </c>
      <c r="P131" s="12">
        <v>0</v>
      </c>
      <c r="Q131" s="12">
        <v>0</v>
      </c>
      <c r="R131" s="60">
        <v>0</v>
      </c>
      <c r="S131" s="60">
        <v>0</v>
      </c>
      <c r="T131" s="57" t="s">
        <v>448</v>
      </c>
      <c r="U131" s="57" t="s">
        <v>448</v>
      </c>
      <c r="V131" s="57" t="s">
        <v>448</v>
      </c>
      <c r="W131" s="57" t="s">
        <v>448</v>
      </c>
      <c r="X131" s="57">
        <v>5</v>
      </c>
    </row>
    <row r="132" spans="1:24" x14ac:dyDescent="0.2">
      <c r="A132" s="57" t="s">
        <v>577</v>
      </c>
      <c r="B132" s="75" t="s">
        <v>228</v>
      </c>
      <c r="C132" s="58" t="s">
        <v>84</v>
      </c>
      <c r="D132" s="58" t="s">
        <v>371</v>
      </c>
      <c r="E132" s="57" t="s">
        <v>372</v>
      </c>
      <c r="F132" s="12" t="s">
        <v>199</v>
      </c>
      <c r="G132" s="12">
        <v>22.7</v>
      </c>
      <c r="H132" s="12">
        <v>180</v>
      </c>
      <c r="I132" s="57" t="s">
        <v>199</v>
      </c>
      <c r="J132" s="12" t="s">
        <v>427</v>
      </c>
      <c r="K132" s="134">
        <v>1</v>
      </c>
      <c r="L132" s="16" t="s">
        <v>230</v>
      </c>
      <c r="M132" s="135">
        <v>19</v>
      </c>
      <c r="N132" s="57">
        <v>5.2631578947368425</v>
      </c>
      <c r="O132" s="59">
        <f t="shared" si="1"/>
        <v>5.2631578947368425E-2</v>
      </c>
      <c r="P132" s="12">
        <v>1</v>
      </c>
      <c r="Q132" s="12">
        <v>0</v>
      </c>
      <c r="R132" s="60">
        <v>5.2631578947368418E-2</v>
      </c>
      <c r="S132" s="60">
        <v>0</v>
      </c>
      <c r="T132" s="57">
        <v>55.900000000000006</v>
      </c>
      <c r="U132" s="57">
        <v>55.900000000000006</v>
      </c>
      <c r="V132" s="57">
        <v>55.900000000000006</v>
      </c>
      <c r="W132" s="57">
        <v>55.900000000000006</v>
      </c>
      <c r="X132" s="57">
        <v>5</v>
      </c>
    </row>
    <row r="133" spans="1:24" x14ac:dyDescent="0.2">
      <c r="A133" s="57" t="s">
        <v>578</v>
      </c>
      <c r="B133" s="75" t="s">
        <v>228</v>
      </c>
      <c r="C133" s="58" t="s">
        <v>84</v>
      </c>
      <c r="D133" s="58" t="s">
        <v>371</v>
      </c>
      <c r="E133" s="57" t="s">
        <v>372</v>
      </c>
      <c r="F133" s="12" t="s">
        <v>199</v>
      </c>
      <c r="G133" s="12">
        <v>22.7</v>
      </c>
      <c r="H133" s="12">
        <v>180</v>
      </c>
      <c r="I133" s="57" t="s">
        <v>199</v>
      </c>
      <c r="J133" s="12" t="s">
        <v>430</v>
      </c>
      <c r="K133" s="134">
        <v>0</v>
      </c>
      <c r="L133" s="16" t="s">
        <v>230</v>
      </c>
      <c r="M133" s="135">
        <v>14</v>
      </c>
      <c r="N133" s="57">
        <v>0</v>
      </c>
      <c r="O133" s="59">
        <f t="shared" si="1"/>
        <v>0</v>
      </c>
      <c r="P133" s="12">
        <v>0</v>
      </c>
      <c r="Q133" s="12">
        <v>0</v>
      </c>
      <c r="R133" s="60">
        <v>0</v>
      </c>
      <c r="S133" s="60">
        <v>0</v>
      </c>
      <c r="T133" s="57" t="s">
        <v>448</v>
      </c>
      <c r="U133" s="57" t="s">
        <v>448</v>
      </c>
      <c r="V133" s="57" t="s">
        <v>448</v>
      </c>
      <c r="W133" s="57" t="s">
        <v>448</v>
      </c>
      <c r="X133" s="57">
        <v>5</v>
      </c>
    </row>
    <row r="134" spans="1:24" x14ac:dyDescent="0.2">
      <c r="A134" s="57" t="s">
        <v>579</v>
      </c>
      <c r="B134" s="75" t="s">
        <v>228</v>
      </c>
      <c r="C134" s="58" t="s">
        <v>84</v>
      </c>
      <c r="D134" s="58" t="s">
        <v>371</v>
      </c>
      <c r="E134" s="57" t="s">
        <v>372</v>
      </c>
      <c r="F134" s="12" t="s">
        <v>199</v>
      </c>
      <c r="G134" s="12">
        <v>22.7</v>
      </c>
      <c r="H134" s="12">
        <v>180</v>
      </c>
      <c r="I134" s="57" t="s">
        <v>199</v>
      </c>
      <c r="J134" s="12" t="s">
        <v>431</v>
      </c>
      <c r="K134" s="134">
        <v>0</v>
      </c>
      <c r="L134" s="16" t="s">
        <v>230</v>
      </c>
      <c r="M134" s="135">
        <v>6</v>
      </c>
      <c r="N134" s="57">
        <v>0</v>
      </c>
      <c r="O134" s="59">
        <f t="shared" ref="O134:O164" si="2">N134/100</f>
        <v>0</v>
      </c>
      <c r="P134" s="12">
        <v>0</v>
      </c>
      <c r="Q134" s="12">
        <v>0</v>
      </c>
      <c r="R134" s="60">
        <v>0</v>
      </c>
      <c r="S134" s="60">
        <v>0</v>
      </c>
      <c r="T134" s="57" t="s">
        <v>448</v>
      </c>
      <c r="U134" s="57" t="s">
        <v>448</v>
      </c>
      <c r="V134" s="57" t="s">
        <v>448</v>
      </c>
      <c r="W134" s="57" t="s">
        <v>448</v>
      </c>
      <c r="X134" s="57">
        <v>5</v>
      </c>
    </row>
    <row r="135" spans="1:24" x14ac:dyDescent="0.2">
      <c r="A135" s="57" t="s">
        <v>580</v>
      </c>
      <c r="B135" s="75" t="s">
        <v>228</v>
      </c>
      <c r="C135" s="58" t="s">
        <v>139</v>
      </c>
      <c r="D135" s="58" t="s">
        <v>144</v>
      </c>
      <c r="E135" s="57" t="s">
        <v>377</v>
      </c>
      <c r="F135" s="12" t="s">
        <v>199</v>
      </c>
      <c r="G135" s="12">
        <v>2</v>
      </c>
      <c r="H135" s="12">
        <v>20</v>
      </c>
      <c r="I135" s="57" t="s">
        <v>199</v>
      </c>
      <c r="J135" s="12" t="s">
        <v>426</v>
      </c>
      <c r="K135" s="134">
        <v>0</v>
      </c>
      <c r="L135" s="16" t="s">
        <v>230</v>
      </c>
      <c r="M135" s="135">
        <v>21</v>
      </c>
      <c r="N135" s="57">
        <v>0</v>
      </c>
      <c r="O135" s="59">
        <f t="shared" si="2"/>
        <v>0</v>
      </c>
      <c r="P135" s="12">
        <v>0</v>
      </c>
      <c r="Q135" s="12">
        <v>0</v>
      </c>
      <c r="R135" s="60">
        <v>0</v>
      </c>
      <c r="S135" s="60">
        <v>0</v>
      </c>
      <c r="T135" s="57" t="s">
        <v>448</v>
      </c>
      <c r="U135" s="57" t="s">
        <v>448</v>
      </c>
      <c r="V135" s="57" t="s">
        <v>448</v>
      </c>
      <c r="W135" s="57" t="s">
        <v>448</v>
      </c>
      <c r="X135" s="57">
        <v>5</v>
      </c>
    </row>
    <row r="136" spans="1:24" x14ac:dyDescent="0.2">
      <c r="A136" s="57" t="s">
        <v>581</v>
      </c>
      <c r="B136" s="75" t="s">
        <v>228</v>
      </c>
      <c r="C136" s="58" t="s">
        <v>139</v>
      </c>
      <c r="D136" s="58" t="s">
        <v>144</v>
      </c>
      <c r="E136" s="57" t="s">
        <v>377</v>
      </c>
      <c r="F136" s="12" t="s">
        <v>199</v>
      </c>
      <c r="G136" s="12">
        <v>2</v>
      </c>
      <c r="H136" s="12">
        <v>20</v>
      </c>
      <c r="I136" s="57" t="s">
        <v>199</v>
      </c>
      <c r="J136" s="12" t="s">
        <v>429</v>
      </c>
      <c r="K136" s="134">
        <v>0</v>
      </c>
      <c r="L136" s="16" t="s">
        <v>230</v>
      </c>
      <c r="M136" s="135">
        <v>17</v>
      </c>
      <c r="N136" s="57">
        <v>0</v>
      </c>
      <c r="O136" s="59">
        <f t="shared" si="2"/>
        <v>0</v>
      </c>
      <c r="P136" s="12">
        <v>0</v>
      </c>
      <c r="Q136" s="12">
        <v>0</v>
      </c>
      <c r="R136" s="60">
        <v>0</v>
      </c>
      <c r="S136" s="60">
        <v>0</v>
      </c>
      <c r="T136" s="57" t="s">
        <v>448</v>
      </c>
      <c r="U136" s="57" t="s">
        <v>448</v>
      </c>
      <c r="V136" s="57" t="s">
        <v>448</v>
      </c>
      <c r="W136" s="57" t="s">
        <v>448</v>
      </c>
      <c r="X136" s="57">
        <v>5</v>
      </c>
    </row>
    <row r="137" spans="1:24" x14ac:dyDescent="0.2">
      <c r="A137" s="57" t="s">
        <v>582</v>
      </c>
      <c r="B137" s="75" t="s">
        <v>228</v>
      </c>
      <c r="C137" s="58" t="s">
        <v>139</v>
      </c>
      <c r="D137" s="58" t="s">
        <v>144</v>
      </c>
      <c r="E137" s="57" t="s">
        <v>377</v>
      </c>
      <c r="F137" s="12" t="s">
        <v>199</v>
      </c>
      <c r="G137" s="12">
        <v>2</v>
      </c>
      <c r="H137" s="12">
        <v>20</v>
      </c>
      <c r="I137" s="57" t="s">
        <v>199</v>
      </c>
      <c r="J137" s="12" t="s">
        <v>427</v>
      </c>
      <c r="K137" s="134">
        <v>0</v>
      </c>
      <c r="L137" s="16" t="s">
        <v>230</v>
      </c>
      <c r="M137" s="135">
        <v>19</v>
      </c>
      <c r="N137" s="57">
        <v>0</v>
      </c>
      <c r="O137" s="59">
        <f t="shared" si="2"/>
        <v>0</v>
      </c>
      <c r="P137" s="12">
        <v>0</v>
      </c>
      <c r="Q137" s="12">
        <v>0</v>
      </c>
      <c r="R137" s="60">
        <v>0</v>
      </c>
      <c r="S137" s="60">
        <v>0</v>
      </c>
      <c r="T137" s="57" t="s">
        <v>448</v>
      </c>
      <c r="U137" s="57" t="s">
        <v>448</v>
      </c>
      <c r="V137" s="57" t="s">
        <v>448</v>
      </c>
      <c r="W137" s="57" t="s">
        <v>448</v>
      </c>
      <c r="X137" s="57">
        <v>5</v>
      </c>
    </row>
    <row r="138" spans="1:24" x14ac:dyDescent="0.2">
      <c r="A138" s="57" t="s">
        <v>583</v>
      </c>
      <c r="B138" s="75" t="s">
        <v>228</v>
      </c>
      <c r="C138" s="58" t="s">
        <v>139</v>
      </c>
      <c r="D138" s="58" t="s">
        <v>144</v>
      </c>
      <c r="E138" s="57" t="s">
        <v>377</v>
      </c>
      <c r="F138" s="12" t="s">
        <v>199</v>
      </c>
      <c r="G138" s="12">
        <v>2</v>
      </c>
      <c r="H138" s="12">
        <v>20</v>
      </c>
      <c r="I138" s="57" t="s">
        <v>199</v>
      </c>
      <c r="J138" s="12" t="s">
        <v>430</v>
      </c>
      <c r="K138" s="134">
        <v>0</v>
      </c>
      <c r="L138" s="16" t="s">
        <v>230</v>
      </c>
      <c r="M138" s="135">
        <v>14</v>
      </c>
      <c r="N138" s="57">
        <v>0</v>
      </c>
      <c r="O138" s="59">
        <f t="shared" si="2"/>
        <v>0</v>
      </c>
      <c r="P138" s="12">
        <v>0</v>
      </c>
      <c r="Q138" s="12">
        <v>0</v>
      </c>
      <c r="R138" s="60">
        <v>0</v>
      </c>
      <c r="S138" s="60">
        <v>0</v>
      </c>
      <c r="T138" s="57" t="s">
        <v>448</v>
      </c>
      <c r="U138" s="57" t="s">
        <v>448</v>
      </c>
      <c r="V138" s="57" t="s">
        <v>448</v>
      </c>
      <c r="W138" s="57" t="s">
        <v>448</v>
      </c>
      <c r="X138" s="57">
        <v>5</v>
      </c>
    </row>
    <row r="139" spans="1:24" x14ac:dyDescent="0.2">
      <c r="A139" s="57" t="s">
        <v>584</v>
      </c>
      <c r="B139" s="75" t="s">
        <v>228</v>
      </c>
      <c r="C139" s="58" t="s">
        <v>139</v>
      </c>
      <c r="D139" s="58" t="s">
        <v>144</v>
      </c>
      <c r="E139" s="57" t="s">
        <v>377</v>
      </c>
      <c r="F139" s="12" t="s">
        <v>199</v>
      </c>
      <c r="G139" s="12">
        <v>2</v>
      </c>
      <c r="H139" s="12">
        <v>20</v>
      </c>
      <c r="I139" s="57" t="s">
        <v>199</v>
      </c>
      <c r="J139" s="12" t="s">
        <v>431</v>
      </c>
      <c r="K139" s="134">
        <v>0</v>
      </c>
      <c r="L139" s="16" t="s">
        <v>230</v>
      </c>
      <c r="M139" s="135">
        <v>6</v>
      </c>
      <c r="N139" s="57">
        <v>0</v>
      </c>
      <c r="O139" s="59">
        <f t="shared" si="2"/>
        <v>0</v>
      </c>
      <c r="P139" s="12">
        <v>0</v>
      </c>
      <c r="Q139" s="12">
        <v>0</v>
      </c>
      <c r="R139" s="60">
        <v>0</v>
      </c>
      <c r="S139" s="60">
        <v>0</v>
      </c>
      <c r="T139" s="57" t="s">
        <v>448</v>
      </c>
      <c r="U139" s="57" t="s">
        <v>448</v>
      </c>
      <c r="V139" s="57" t="s">
        <v>448</v>
      </c>
      <c r="W139" s="57" t="s">
        <v>448</v>
      </c>
      <c r="X139" s="57">
        <v>5</v>
      </c>
    </row>
    <row r="140" spans="1:24" x14ac:dyDescent="0.2">
      <c r="A140" s="57" t="s">
        <v>585</v>
      </c>
      <c r="B140" s="75" t="s">
        <v>228</v>
      </c>
      <c r="C140" s="58" t="s">
        <v>139</v>
      </c>
      <c r="D140" s="58" t="s">
        <v>145</v>
      </c>
      <c r="E140" s="57" t="s">
        <v>378</v>
      </c>
      <c r="F140" s="12" t="s">
        <v>199</v>
      </c>
      <c r="G140" s="12">
        <v>2.2000000000000002</v>
      </c>
      <c r="H140" s="12">
        <v>27</v>
      </c>
      <c r="I140" s="57" t="s">
        <v>199</v>
      </c>
      <c r="J140" s="12" t="s">
        <v>426</v>
      </c>
      <c r="K140" s="134">
        <v>0</v>
      </c>
      <c r="L140" s="16" t="s">
        <v>230</v>
      </c>
      <c r="M140" s="135">
        <v>21</v>
      </c>
      <c r="N140" s="57">
        <v>0</v>
      </c>
      <c r="O140" s="59">
        <f t="shared" si="2"/>
        <v>0</v>
      </c>
      <c r="P140" s="12">
        <v>0</v>
      </c>
      <c r="Q140" s="12">
        <v>0</v>
      </c>
      <c r="R140" s="60">
        <v>0</v>
      </c>
      <c r="S140" s="60">
        <v>0</v>
      </c>
      <c r="T140" s="57" t="s">
        <v>448</v>
      </c>
      <c r="U140" s="57" t="s">
        <v>448</v>
      </c>
      <c r="V140" s="57" t="s">
        <v>448</v>
      </c>
      <c r="W140" s="57" t="s">
        <v>448</v>
      </c>
      <c r="X140" s="57">
        <v>5</v>
      </c>
    </row>
    <row r="141" spans="1:24" x14ac:dyDescent="0.2">
      <c r="A141" s="57" t="s">
        <v>586</v>
      </c>
      <c r="B141" s="75" t="s">
        <v>228</v>
      </c>
      <c r="C141" s="58" t="s">
        <v>139</v>
      </c>
      <c r="D141" s="58" t="s">
        <v>145</v>
      </c>
      <c r="E141" s="57" t="s">
        <v>378</v>
      </c>
      <c r="F141" s="12" t="s">
        <v>199</v>
      </c>
      <c r="G141" s="12">
        <v>2.2000000000000002</v>
      </c>
      <c r="H141" s="12">
        <v>27</v>
      </c>
      <c r="I141" s="57" t="s">
        <v>199</v>
      </c>
      <c r="J141" s="12" t="s">
        <v>429</v>
      </c>
      <c r="K141" s="134">
        <v>0</v>
      </c>
      <c r="L141" s="16" t="s">
        <v>230</v>
      </c>
      <c r="M141" s="135">
        <v>17</v>
      </c>
      <c r="N141" s="57">
        <v>0</v>
      </c>
      <c r="O141" s="59">
        <f t="shared" si="2"/>
        <v>0</v>
      </c>
      <c r="P141" s="12">
        <v>0</v>
      </c>
      <c r="Q141" s="12">
        <v>0</v>
      </c>
      <c r="R141" s="60">
        <v>0</v>
      </c>
      <c r="S141" s="60">
        <v>0</v>
      </c>
      <c r="T141" s="57" t="s">
        <v>448</v>
      </c>
      <c r="U141" s="57" t="s">
        <v>448</v>
      </c>
      <c r="V141" s="57" t="s">
        <v>448</v>
      </c>
      <c r="W141" s="57" t="s">
        <v>448</v>
      </c>
      <c r="X141" s="57">
        <v>5</v>
      </c>
    </row>
    <row r="142" spans="1:24" x14ac:dyDescent="0.2">
      <c r="A142" s="57" t="s">
        <v>587</v>
      </c>
      <c r="B142" s="75" t="s">
        <v>228</v>
      </c>
      <c r="C142" s="58" t="s">
        <v>139</v>
      </c>
      <c r="D142" s="58" t="s">
        <v>145</v>
      </c>
      <c r="E142" s="57" t="s">
        <v>378</v>
      </c>
      <c r="F142" s="12" t="s">
        <v>199</v>
      </c>
      <c r="G142" s="12">
        <v>2.2000000000000002</v>
      </c>
      <c r="H142" s="12">
        <v>27</v>
      </c>
      <c r="I142" s="57" t="s">
        <v>199</v>
      </c>
      <c r="J142" s="12" t="s">
        <v>427</v>
      </c>
      <c r="K142" s="134">
        <v>1</v>
      </c>
      <c r="L142" s="16" t="s">
        <v>230</v>
      </c>
      <c r="M142" s="135">
        <v>19</v>
      </c>
      <c r="N142" s="57">
        <v>5.2631578947368425</v>
      </c>
      <c r="O142" s="59">
        <f t="shared" si="2"/>
        <v>5.2631578947368425E-2</v>
      </c>
      <c r="P142" s="12">
        <v>0</v>
      </c>
      <c r="Q142" s="12">
        <v>0</v>
      </c>
      <c r="R142" s="60">
        <v>0</v>
      </c>
      <c r="S142" s="60">
        <v>0</v>
      </c>
      <c r="T142" s="57">
        <v>1.1000000000000001</v>
      </c>
      <c r="U142" s="57">
        <v>1.1000000000000001</v>
      </c>
      <c r="V142" s="57">
        <v>1.1000000000000001</v>
      </c>
      <c r="W142" s="57">
        <v>1.1000000000000001</v>
      </c>
      <c r="X142" s="57">
        <v>5</v>
      </c>
    </row>
    <row r="143" spans="1:24" x14ac:dyDescent="0.2">
      <c r="A143" s="57" t="s">
        <v>588</v>
      </c>
      <c r="B143" s="75" t="s">
        <v>228</v>
      </c>
      <c r="C143" s="58" t="s">
        <v>139</v>
      </c>
      <c r="D143" s="58" t="s">
        <v>145</v>
      </c>
      <c r="E143" s="57" t="s">
        <v>378</v>
      </c>
      <c r="F143" s="12" t="s">
        <v>199</v>
      </c>
      <c r="G143" s="12">
        <v>2.2000000000000002</v>
      </c>
      <c r="H143" s="12">
        <v>27</v>
      </c>
      <c r="I143" s="57" t="s">
        <v>199</v>
      </c>
      <c r="J143" s="12" t="s">
        <v>430</v>
      </c>
      <c r="K143" s="134">
        <v>0</v>
      </c>
      <c r="L143" s="16" t="s">
        <v>230</v>
      </c>
      <c r="M143" s="135">
        <v>14</v>
      </c>
      <c r="N143" s="57">
        <v>0</v>
      </c>
      <c r="O143" s="59">
        <f t="shared" si="2"/>
        <v>0</v>
      </c>
      <c r="P143" s="12">
        <v>0</v>
      </c>
      <c r="Q143" s="12">
        <v>0</v>
      </c>
      <c r="R143" s="60">
        <v>0</v>
      </c>
      <c r="S143" s="60">
        <v>0</v>
      </c>
      <c r="T143" s="57" t="s">
        <v>448</v>
      </c>
      <c r="U143" s="57" t="s">
        <v>448</v>
      </c>
      <c r="V143" s="57" t="s">
        <v>448</v>
      </c>
      <c r="W143" s="57" t="s">
        <v>448</v>
      </c>
      <c r="X143" s="57">
        <v>5</v>
      </c>
    </row>
    <row r="144" spans="1:24" x14ac:dyDescent="0.2">
      <c r="A144" s="57" t="s">
        <v>589</v>
      </c>
      <c r="B144" s="75" t="s">
        <v>228</v>
      </c>
      <c r="C144" s="58" t="s">
        <v>139</v>
      </c>
      <c r="D144" s="58" t="s">
        <v>145</v>
      </c>
      <c r="E144" s="57" t="s">
        <v>378</v>
      </c>
      <c r="F144" s="12" t="s">
        <v>199</v>
      </c>
      <c r="G144" s="12">
        <v>2.2000000000000002</v>
      </c>
      <c r="H144" s="12">
        <v>27</v>
      </c>
      <c r="I144" s="57" t="s">
        <v>199</v>
      </c>
      <c r="J144" s="12" t="s">
        <v>431</v>
      </c>
      <c r="K144" s="134">
        <v>0</v>
      </c>
      <c r="L144" s="16" t="s">
        <v>230</v>
      </c>
      <c r="M144" s="135">
        <v>6</v>
      </c>
      <c r="N144" s="57">
        <v>0</v>
      </c>
      <c r="O144" s="59">
        <f t="shared" si="2"/>
        <v>0</v>
      </c>
      <c r="P144" s="12">
        <v>0</v>
      </c>
      <c r="Q144" s="12">
        <v>0</v>
      </c>
      <c r="R144" s="60">
        <v>0</v>
      </c>
      <c r="S144" s="60">
        <v>0</v>
      </c>
      <c r="T144" s="57" t="s">
        <v>448</v>
      </c>
      <c r="U144" s="57" t="s">
        <v>448</v>
      </c>
      <c r="V144" s="57" t="s">
        <v>448</v>
      </c>
      <c r="W144" s="57" t="s">
        <v>448</v>
      </c>
      <c r="X144" s="57">
        <v>5</v>
      </c>
    </row>
    <row r="145" spans="1:24" x14ac:dyDescent="0.2">
      <c r="A145" s="57" t="s">
        <v>590</v>
      </c>
      <c r="B145" s="75" t="s">
        <v>228</v>
      </c>
      <c r="C145" s="58" t="s">
        <v>139</v>
      </c>
      <c r="D145" s="58" t="s">
        <v>146</v>
      </c>
      <c r="E145" s="57" t="s">
        <v>379</v>
      </c>
      <c r="F145" s="12" t="s">
        <v>199</v>
      </c>
      <c r="G145" s="12">
        <v>1</v>
      </c>
      <c r="H145" s="12">
        <v>7</v>
      </c>
      <c r="I145" s="57" t="s">
        <v>199</v>
      </c>
      <c r="J145" s="12" t="s">
        <v>426</v>
      </c>
      <c r="K145" s="134">
        <v>0</v>
      </c>
      <c r="L145" s="16" t="s">
        <v>230</v>
      </c>
      <c r="M145" s="135">
        <v>21</v>
      </c>
      <c r="N145" s="57">
        <v>0</v>
      </c>
      <c r="O145" s="59">
        <f t="shared" si="2"/>
        <v>0</v>
      </c>
      <c r="P145" s="12">
        <v>0</v>
      </c>
      <c r="Q145" s="12">
        <v>0</v>
      </c>
      <c r="R145" s="60">
        <v>0</v>
      </c>
      <c r="S145" s="60">
        <v>0</v>
      </c>
      <c r="T145" s="57" t="s">
        <v>448</v>
      </c>
      <c r="U145" s="57" t="s">
        <v>448</v>
      </c>
      <c r="V145" s="57" t="s">
        <v>448</v>
      </c>
      <c r="W145" s="57" t="s">
        <v>448</v>
      </c>
      <c r="X145" s="57">
        <v>5</v>
      </c>
    </row>
    <row r="146" spans="1:24" x14ac:dyDescent="0.2">
      <c r="A146" s="57" t="s">
        <v>591</v>
      </c>
      <c r="B146" s="75" t="s">
        <v>228</v>
      </c>
      <c r="C146" s="58" t="s">
        <v>139</v>
      </c>
      <c r="D146" s="58" t="s">
        <v>146</v>
      </c>
      <c r="E146" s="57" t="s">
        <v>379</v>
      </c>
      <c r="F146" s="12" t="s">
        <v>199</v>
      </c>
      <c r="G146" s="12">
        <v>1</v>
      </c>
      <c r="H146" s="12">
        <v>7</v>
      </c>
      <c r="I146" s="57" t="s">
        <v>199</v>
      </c>
      <c r="J146" s="12" t="s">
        <v>429</v>
      </c>
      <c r="K146" s="134">
        <v>0</v>
      </c>
      <c r="L146" s="16" t="s">
        <v>230</v>
      </c>
      <c r="M146" s="135">
        <v>17</v>
      </c>
      <c r="N146" s="57">
        <v>0</v>
      </c>
      <c r="O146" s="59">
        <f t="shared" si="2"/>
        <v>0</v>
      </c>
      <c r="P146" s="12">
        <v>0</v>
      </c>
      <c r="Q146" s="12">
        <v>0</v>
      </c>
      <c r="R146" s="60">
        <v>0</v>
      </c>
      <c r="S146" s="60">
        <v>0</v>
      </c>
      <c r="T146" s="57" t="s">
        <v>448</v>
      </c>
      <c r="U146" s="57" t="s">
        <v>448</v>
      </c>
      <c r="V146" s="57" t="s">
        <v>448</v>
      </c>
      <c r="W146" s="57" t="s">
        <v>448</v>
      </c>
      <c r="X146" s="57">
        <v>5</v>
      </c>
    </row>
    <row r="147" spans="1:24" x14ac:dyDescent="0.2">
      <c r="A147" s="57" t="s">
        <v>592</v>
      </c>
      <c r="B147" s="75" t="s">
        <v>228</v>
      </c>
      <c r="C147" s="58" t="s">
        <v>139</v>
      </c>
      <c r="D147" s="58" t="s">
        <v>146</v>
      </c>
      <c r="E147" s="57" t="s">
        <v>379</v>
      </c>
      <c r="F147" s="12" t="s">
        <v>199</v>
      </c>
      <c r="G147" s="12">
        <v>1</v>
      </c>
      <c r="H147" s="12">
        <v>7</v>
      </c>
      <c r="I147" s="57" t="s">
        <v>199</v>
      </c>
      <c r="J147" s="12" t="s">
        <v>427</v>
      </c>
      <c r="K147" s="134">
        <v>0</v>
      </c>
      <c r="L147" s="16" t="s">
        <v>230</v>
      </c>
      <c r="M147" s="135">
        <v>19</v>
      </c>
      <c r="N147" s="57">
        <v>0</v>
      </c>
      <c r="O147" s="59">
        <f t="shared" si="2"/>
        <v>0</v>
      </c>
      <c r="P147" s="12">
        <v>0</v>
      </c>
      <c r="Q147" s="12">
        <v>0</v>
      </c>
      <c r="R147" s="60">
        <v>0</v>
      </c>
      <c r="S147" s="60">
        <v>0</v>
      </c>
      <c r="T147" s="57" t="s">
        <v>448</v>
      </c>
      <c r="U147" s="57" t="s">
        <v>448</v>
      </c>
      <c r="V147" s="57" t="s">
        <v>448</v>
      </c>
      <c r="W147" s="57" t="s">
        <v>448</v>
      </c>
      <c r="X147" s="57">
        <v>5</v>
      </c>
    </row>
    <row r="148" spans="1:24" x14ac:dyDescent="0.2">
      <c r="A148" s="57" t="s">
        <v>593</v>
      </c>
      <c r="B148" s="75" t="s">
        <v>228</v>
      </c>
      <c r="C148" s="58" t="s">
        <v>139</v>
      </c>
      <c r="D148" s="58" t="s">
        <v>146</v>
      </c>
      <c r="E148" s="57" t="s">
        <v>379</v>
      </c>
      <c r="F148" s="12" t="s">
        <v>199</v>
      </c>
      <c r="G148" s="12">
        <v>1</v>
      </c>
      <c r="H148" s="12">
        <v>7</v>
      </c>
      <c r="I148" s="57" t="s">
        <v>199</v>
      </c>
      <c r="J148" s="12" t="s">
        <v>430</v>
      </c>
      <c r="K148" s="134">
        <v>0</v>
      </c>
      <c r="L148" s="16" t="s">
        <v>230</v>
      </c>
      <c r="M148" s="135">
        <v>14</v>
      </c>
      <c r="N148" s="57">
        <v>0</v>
      </c>
      <c r="O148" s="59">
        <f t="shared" si="2"/>
        <v>0</v>
      </c>
      <c r="P148" s="12">
        <v>0</v>
      </c>
      <c r="Q148" s="12">
        <v>0</v>
      </c>
      <c r="R148" s="60">
        <v>0</v>
      </c>
      <c r="S148" s="60">
        <v>0</v>
      </c>
      <c r="T148" s="57" t="s">
        <v>448</v>
      </c>
      <c r="U148" s="57" t="s">
        <v>448</v>
      </c>
      <c r="V148" s="57" t="s">
        <v>448</v>
      </c>
      <c r="W148" s="57" t="s">
        <v>448</v>
      </c>
      <c r="X148" s="57">
        <v>5</v>
      </c>
    </row>
    <row r="149" spans="1:24" x14ac:dyDescent="0.2">
      <c r="A149" s="57" t="s">
        <v>594</v>
      </c>
      <c r="B149" s="75" t="s">
        <v>228</v>
      </c>
      <c r="C149" s="58" t="s">
        <v>139</v>
      </c>
      <c r="D149" s="58" t="s">
        <v>146</v>
      </c>
      <c r="E149" s="57" t="s">
        <v>379</v>
      </c>
      <c r="F149" s="12" t="s">
        <v>199</v>
      </c>
      <c r="G149" s="12">
        <v>1</v>
      </c>
      <c r="H149" s="12">
        <v>7</v>
      </c>
      <c r="I149" s="57" t="s">
        <v>199</v>
      </c>
      <c r="J149" s="12" t="s">
        <v>431</v>
      </c>
      <c r="K149" s="134">
        <v>0</v>
      </c>
      <c r="L149" s="16" t="s">
        <v>230</v>
      </c>
      <c r="M149" s="135">
        <v>6</v>
      </c>
      <c r="N149" s="57">
        <v>0</v>
      </c>
      <c r="O149" s="59">
        <f t="shared" si="2"/>
        <v>0</v>
      </c>
      <c r="P149" s="12">
        <v>0</v>
      </c>
      <c r="Q149" s="12">
        <v>0</v>
      </c>
      <c r="R149" s="60">
        <v>0</v>
      </c>
      <c r="S149" s="60">
        <v>0</v>
      </c>
      <c r="T149" s="57" t="s">
        <v>448</v>
      </c>
      <c r="U149" s="57" t="s">
        <v>448</v>
      </c>
      <c r="V149" s="57" t="s">
        <v>448</v>
      </c>
      <c r="W149" s="57" t="s">
        <v>448</v>
      </c>
      <c r="X149" s="57">
        <v>5</v>
      </c>
    </row>
    <row r="150" spans="1:24" x14ac:dyDescent="0.2">
      <c r="A150" s="57" t="s">
        <v>595</v>
      </c>
      <c r="B150" s="75" t="s">
        <v>228</v>
      </c>
      <c r="C150" s="58" t="s">
        <v>139</v>
      </c>
      <c r="D150" s="58" t="s">
        <v>384</v>
      </c>
      <c r="E150" s="57" t="s">
        <v>385</v>
      </c>
      <c r="F150" s="12" t="s">
        <v>199</v>
      </c>
      <c r="G150" s="12">
        <v>0.5</v>
      </c>
      <c r="H150" s="12">
        <v>6</v>
      </c>
      <c r="I150" s="57" t="s">
        <v>199</v>
      </c>
      <c r="J150" s="12" t="s">
        <v>426</v>
      </c>
      <c r="K150" s="134">
        <v>0</v>
      </c>
      <c r="L150" s="16" t="s">
        <v>230</v>
      </c>
      <c r="M150" s="135">
        <v>21</v>
      </c>
      <c r="N150" s="57">
        <v>0</v>
      </c>
      <c r="O150" s="59">
        <f t="shared" si="2"/>
        <v>0</v>
      </c>
      <c r="P150" s="12">
        <v>0</v>
      </c>
      <c r="Q150" s="12">
        <v>0</v>
      </c>
      <c r="R150" s="60">
        <v>0</v>
      </c>
      <c r="S150" s="60">
        <v>0</v>
      </c>
      <c r="T150" s="57" t="s">
        <v>448</v>
      </c>
      <c r="U150" s="57" t="s">
        <v>448</v>
      </c>
      <c r="V150" s="57" t="s">
        <v>448</v>
      </c>
      <c r="W150" s="57" t="s">
        <v>448</v>
      </c>
      <c r="X150" s="57">
        <v>5</v>
      </c>
    </row>
    <row r="151" spans="1:24" x14ac:dyDescent="0.2">
      <c r="A151" s="57" t="s">
        <v>596</v>
      </c>
      <c r="B151" s="75" t="s">
        <v>228</v>
      </c>
      <c r="C151" s="58" t="s">
        <v>139</v>
      </c>
      <c r="D151" s="58" t="s">
        <v>384</v>
      </c>
      <c r="E151" s="57" t="s">
        <v>385</v>
      </c>
      <c r="F151" s="12" t="s">
        <v>199</v>
      </c>
      <c r="G151" s="12">
        <v>0.5</v>
      </c>
      <c r="H151" s="12">
        <v>6</v>
      </c>
      <c r="I151" s="57" t="s">
        <v>199</v>
      </c>
      <c r="J151" s="12" t="s">
        <v>429</v>
      </c>
      <c r="K151" s="134">
        <v>0</v>
      </c>
      <c r="L151" s="16" t="s">
        <v>230</v>
      </c>
      <c r="M151" s="135">
        <v>17</v>
      </c>
      <c r="N151" s="57">
        <v>0</v>
      </c>
      <c r="O151" s="59">
        <f t="shared" si="2"/>
        <v>0</v>
      </c>
      <c r="P151" s="12">
        <v>0</v>
      </c>
      <c r="Q151" s="12">
        <v>0</v>
      </c>
      <c r="R151" s="60">
        <v>0</v>
      </c>
      <c r="S151" s="60">
        <v>0</v>
      </c>
      <c r="T151" s="57" t="s">
        <v>448</v>
      </c>
      <c r="U151" s="57" t="s">
        <v>448</v>
      </c>
      <c r="V151" s="57" t="s">
        <v>448</v>
      </c>
      <c r="W151" s="57" t="s">
        <v>448</v>
      </c>
      <c r="X151" s="57">
        <v>5</v>
      </c>
    </row>
    <row r="152" spans="1:24" x14ac:dyDescent="0.2">
      <c r="A152" s="57" t="s">
        <v>597</v>
      </c>
      <c r="B152" s="75" t="s">
        <v>228</v>
      </c>
      <c r="C152" s="58" t="s">
        <v>139</v>
      </c>
      <c r="D152" s="58" t="s">
        <v>384</v>
      </c>
      <c r="E152" s="57" t="s">
        <v>385</v>
      </c>
      <c r="F152" s="12" t="s">
        <v>199</v>
      </c>
      <c r="G152" s="12">
        <v>0.5</v>
      </c>
      <c r="H152" s="12">
        <v>6</v>
      </c>
      <c r="I152" s="57" t="s">
        <v>199</v>
      </c>
      <c r="J152" s="12" t="s">
        <v>427</v>
      </c>
      <c r="K152" s="134">
        <v>0</v>
      </c>
      <c r="L152" s="16" t="s">
        <v>230</v>
      </c>
      <c r="M152" s="135">
        <v>19</v>
      </c>
      <c r="N152" s="57">
        <v>0</v>
      </c>
      <c r="O152" s="59">
        <f t="shared" si="2"/>
        <v>0</v>
      </c>
      <c r="P152" s="12">
        <v>0</v>
      </c>
      <c r="Q152" s="12">
        <v>0</v>
      </c>
      <c r="R152" s="60">
        <v>0</v>
      </c>
      <c r="S152" s="60">
        <v>0</v>
      </c>
      <c r="T152" s="57" t="s">
        <v>448</v>
      </c>
      <c r="U152" s="57" t="s">
        <v>448</v>
      </c>
      <c r="V152" s="57" t="s">
        <v>448</v>
      </c>
      <c r="W152" s="57" t="s">
        <v>448</v>
      </c>
      <c r="X152" s="57">
        <v>5</v>
      </c>
    </row>
    <row r="153" spans="1:24" x14ac:dyDescent="0.2">
      <c r="A153" s="57" t="s">
        <v>598</v>
      </c>
      <c r="B153" s="75" t="s">
        <v>228</v>
      </c>
      <c r="C153" s="58" t="s">
        <v>139</v>
      </c>
      <c r="D153" s="58" t="s">
        <v>384</v>
      </c>
      <c r="E153" s="57" t="s">
        <v>385</v>
      </c>
      <c r="F153" s="12" t="s">
        <v>199</v>
      </c>
      <c r="G153" s="12">
        <v>0.5</v>
      </c>
      <c r="H153" s="12">
        <v>6</v>
      </c>
      <c r="I153" s="57" t="s">
        <v>199</v>
      </c>
      <c r="J153" s="12" t="s">
        <v>430</v>
      </c>
      <c r="K153" s="134">
        <v>0</v>
      </c>
      <c r="L153" s="16" t="s">
        <v>230</v>
      </c>
      <c r="M153" s="135">
        <v>14</v>
      </c>
      <c r="N153" s="57">
        <v>0</v>
      </c>
      <c r="O153" s="59">
        <f t="shared" si="2"/>
        <v>0</v>
      </c>
      <c r="P153" s="12">
        <v>0</v>
      </c>
      <c r="Q153" s="12">
        <v>0</v>
      </c>
      <c r="R153" s="60">
        <v>0</v>
      </c>
      <c r="S153" s="60">
        <v>0</v>
      </c>
      <c r="T153" s="57" t="s">
        <v>448</v>
      </c>
      <c r="U153" s="57" t="s">
        <v>448</v>
      </c>
      <c r="V153" s="57" t="s">
        <v>448</v>
      </c>
      <c r="W153" s="57" t="s">
        <v>448</v>
      </c>
      <c r="X153" s="57">
        <v>5</v>
      </c>
    </row>
    <row r="154" spans="1:24" x14ac:dyDescent="0.2">
      <c r="A154" s="57" t="s">
        <v>599</v>
      </c>
      <c r="B154" s="75" t="s">
        <v>228</v>
      </c>
      <c r="C154" s="58" t="s">
        <v>139</v>
      </c>
      <c r="D154" s="58" t="s">
        <v>384</v>
      </c>
      <c r="E154" s="57" t="s">
        <v>385</v>
      </c>
      <c r="F154" s="12" t="s">
        <v>199</v>
      </c>
      <c r="G154" s="12">
        <v>0.5</v>
      </c>
      <c r="H154" s="12">
        <v>6</v>
      </c>
      <c r="I154" s="57" t="s">
        <v>199</v>
      </c>
      <c r="J154" s="12" t="s">
        <v>431</v>
      </c>
      <c r="K154" s="134">
        <v>0</v>
      </c>
      <c r="L154" s="16" t="s">
        <v>230</v>
      </c>
      <c r="M154" s="135">
        <v>6</v>
      </c>
      <c r="N154" s="57">
        <v>0</v>
      </c>
      <c r="O154" s="59">
        <f t="shared" si="2"/>
        <v>0</v>
      </c>
      <c r="P154" s="12">
        <v>0</v>
      </c>
      <c r="Q154" s="12">
        <v>0</v>
      </c>
      <c r="R154" s="60">
        <v>0</v>
      </c>
      <c r="S154" s="60">
        <v>0</v>
      </c>
      <c r="T154" s="57" t="s">
        <v>448</v>
      </c>
      <c r="U154" s="57" t="s">
        <v>448</v>
      </c>
      <c r="V154" s="57" t="s">
        <v>448</v>
      </c>
      <c r="W154" s="57" t="s">
        <v>448</v>
      </c>
      <c r="X154" s="57">
        <v>5</v>
      </c>
    </row>
    <row r="155" spans="1:24" x14ac:dyDescent="0.2">
      <c r="A155" s="57" t="s">
        <v>600</v>
      </c>
      <c r="B155" s="75" t="s">
        <v>228</v>
      </c>
      <c r="C155" s="58" t="s">
        <v>139</v>
      </c>
      <c r="D155" s="58" t="s">
        <v>387</v>
      </c>
      <c r="E155" s="57" t="s">
        <v>388</v>
      </c>
      <c r="F155" s="12" t="s">
        <v>199</v>
      </c>
      <c r="G155" s="12">
        <v>1.58</v>
      </c>
      <c r="H155" s="12">
        <v>46.1</v>
      </c>
      <c r="I155" s="57" t="s">
        <v>199</v>
      </c>
      <c r="J155" s="12" t="s">
        <v>426</v>
      </c>
      <c r="K155" s="134">
        <v>0</v>
      </c>
      <c r="L155" s="16" t="s">
        <v>230</v>
      </c>
      <c r="M155" s="135">
        <v>21</v>
      </c>
      <c r="N155" s="57">
        <v>0</v>
      </c>
      <c r="O155" s="59">
        <f t="shared" si="2"/>
        <v>0</v>
      </c>
      <c r="P155" s="12">
        <v>0</v>
      </c>
      <c r="Q155" s="12">
        <v>0</v>
      </c>
      <c r="R155" s="60">
        <v>0</v>
      </c>
      <c r="S155" s="60">
        <v>0</v>
      </c>
      <c r="T155" s="57" t="s">
        <v>448</v>
      </c>
      <c r="U155" s="57" t="s">
        <v>448</v>
      </c>
      <c r="V155" s="57" t="s">
        <v>448</v>
      </c>
      <c r="W155" s="57" t="s">
        <v>448</v>
      </c>
      <c r="X155" s="57">
        <v>5</v>
      </c>
    </row>
    <row r="156" spans="1:24" x14ac:dyDescent="0.2">
      <c r="A156" s="57" t="s">
        <v>601</v>
      </c>
      <c r="B156" s="75" t="s">
        <v>228</v>
      </c>
      <c r="C156" s="58" t="s">
        <v>139</v>
      </c>
      <c r="D156" s="58" t="s">
        <v>387</v>
      </c>
      <c r="E156" s="57" t="s">
        <v>388</v>
      </c>
      <c r="F156" s="12" t="s">
        <v>199</v>
      </c>
      <c r="G156" s="12">
        <v>1.58</v>
      </c>
      <c r="H156" s="12">
        <v>46.1</v>
      </c>
      <c r="I156" s="57" t="s">
        <v>199</v>
      </c>
      <c r="J156" s="12" t="s">
        <v>429</v>
      </c>
      <c r="K156" s="134">
        <v>0</v>
      </c>
      <c r="L156" s="16" t="s">
        <v>230</v>
      </c>
      <c r="M156" s="135">
        <v>17</v>
      </c>
      <c r="N156" s="57">
        <v>0</v>
      </c>
      <c r="O156" s="59">
        <f t="shared" si="2"/>
        <v>0</v>
      </c>
      <c r="P156" s="12">
        <v>0</v>
      </c>
      <c r="Q156" s="12">
        <v>0</v>
      </c>
      <c r="R156" s="60">
        <v>0</v>
      </c>
      <c r="S156" s="60">
        <v>0</v>
      </c>
      <c r="T156" s="57" t="s">
        <v>448</v>
      </c>
      <c r="U156" s="57" t="s">
        <v>448</v>
      </c>
      <c r="V156" s="57" t="s">
        <v>448</v>
      </c>
      <c r="W156" s="57" t="s">
        <v>448</v>
      </c>
      <c r="X156" s="57">
        <v>5</v>
      </c>
    </row>
    <row r="157" spans="1:24" x14ac:dyDescent="0.2">
      <c r="A157" s="57" t="s">
        <v>602</v>
      </c>
      <c r="B157" s="75" t="s">
        <v>228</v>
      </c>
      <c r="C157" s="58" t="s">
        <v>139</v>
      </c>
      <c r="D157" s="58" t="s">
        <v>387</v>
      </c>
      <c r="E157" s="57" t="s">
        <v>388</v>
      </c>
      <c r="F157" s="12" t="s">
        <v>199</v>
      </c>
      <c r="G157" s="12">
        <v>1.58</v>
      </c>
      <c r="H157" s="12">
        <v>46.1</v>
      </c>
      <c r="I157" s="57" t="s">
        <v>199</v>
      </c>
      <c r="J157" s="12" t="s">
        <v>427</v>
      </c>
      <c r="K157" s="134">
        <v>1</v>
      </c>
      <c r="L157" s="16" t="s">
        <v>230</v>
      </c>
      <c r="M157" s="135">
        <v>19</v>
      </c>
      <c r="N157" s="57">
        <v>5.2631578947368425</v>
      </c>
      <c r="O157" s="59">
        <f t="shared" si="2"/>
        <v>5.2631578947368425E-2</v>
      </c>
      <c r="P157" s="12">
        <v>0</v>
      </c>
      <c r="Q157" s="12">
        <v>0</v>
      </c>
      <c r="R157" s="60">
        <v>0</v>
      </c>
      <c r="S157" s="60">
        <v>0</v>
      </c>
      <c r="T157" s="57">
        <v>1.1000000000000001</v>
      </c>
      <c r="U157" s="57">
        <v>1.1000000000000001</v>
      </c>
      <c r="V157" s="57">
        <v>1.1000000000000001</v>
      </c>
      <c r="W157" s="57">
        <v>1.1000000000000001</v>
      </c>
      <c r="X157" s="57">
        <v>5</v>
      </c>
    </row>
    <row r="158" spans="1:24" x14ac:dyDescent="0.2">
      <c r="A158" s="57" t="s">
        <v>603</v>
      </c>
      <c r="B158" s="75" t="s">
        <v>228</v>
      </c>
      <c r="C158" s="58" t="s">
        <v>139</v>
      </c>
      <c r="D158" s="58" t="s">
        <v>387</v>
      </c>
      <c r="E158" s="57" t="s">
        <v>388</v>
      </c>
      <c r="F158" s="12" t="s">
        <v>199</v>
      </c>
      <c r="G158" s="12">
        <v>1.58</v>
      </c>
      <c r="H158" s="12">
        <v>46.1</v>
      </c>
      <c r="I158" s="57" t="s">
        <v>199</v>
      </c>
      <c r="J158" s="12" t="s">
        <v>430</v>
      </c>
      <c r="K158" s="134">
        <v>0</v>
      </c>
      <c r="L158" s="16" t="s">
        <v>230</v>
      </c>
      <c r="M158" s="135">
        <v>14</v>
      </c>
      <c r="N158" s="57">
        <v>0</v>
      </c>
      <c r="O158" s="59">
        <f t="shared" si="2"/>
        <v>0</v>
      </c>
      <c r="P158" s="12">
        <v>0</v>
      </c>
      <c r="Q158" s="12">
        <v>0</v>
      </c>
      <c r="R158" s="60">
        <v>0</v>
      </c>
      <c r="S158" s="60">
        <v>0</v>
      </c>
      <c r="T158" s="57" t="s">
        <v>448</v>
      </c>
      <c r="U158" s="57" t="s">
        <v>448</v>
      </c>
      <c r="V158" s="57" t="s">
        <v>448</v>
      </c>
      <c r="W158" s="57" t="s">
        <v>448</v>
      </c>
      <c r="X158" s="57">
        <v>5</v>
      </c>
    </row>
    <row r="159" spans="1:24" x14ac:dyDescent="0.2">
      <c r="A159" s="57" t="s">
        <v>604</v>
      </c>
      <c r="B159" s="75" t="s">
        <v>228</v>
      </c>
      <c r="C159" s="58" t="s">
        <v>139</v>
      </c>
      <c r="D159" s="58" t="s">
        <v>387</v>
      </c>
      <c r="E159" s="57" t="s">
        <v>388</v>
      </c>
      <c r="F159" s="12" t="s">
        <v>199</v>
      </c>
      <c r="G159" s="12">
        <v>1.58</v>
      </c>
      <c r="H159" s="12">
        <v>46.1</v>
      </c>
      <c r="I159" s="57" t="s">
        <v>199</v>
      </c>
      <c r="J159" s="12" t="s">
        <v>431</v>
      </c>
      <c r="K159" s="134">
        <v>0</v>
      </c>
      <c r="L159" s="16" t="s">
        <v>230</v>
      </c>
      <c r="M159" s="135">
        <v>6</v>
      </c>
      <c r="N159" s="57">
        <v>0</v>
      </c>
      <c r="O159" s="59">
        <f t="shared" si="2"/>
        <v>0</v>
      </c>
      <c r="P159" s="12">
        <v>0</v>
      </c>
      <c r="Q159" s="12">
        <v>0</v>
      </c>
      <c r="R159" s="60">
        <v>0</v>
      </c>
      <c r="S159" s="60">
        <v>0</v>
      </c>
      <c r="T159" s="57" t="s">
        <v>448</v>
      </c>
      <c r="U159" s="57" t="s">
        <v>448</v>
      </c>
      <c r="V159" s="57" t="s">
        <v>448</v>
      </c>
      <c r="W159" s="57" t="s">
        <v>448</v>
      </c>
      <c r="X159" s="57">
        <v>5</v>
      </c>
    </row>
    <row r="160" spans="1:24" x14ac:dyDescent="0.2">
      <c r="A160" s="57" t="s">
        <v>605</v>
      </c>
      <c r="B160" s="75" t="s">
        <v>228</v>
      </c>
      <c r="C160" s="58" t="s">
        <v>139</v>
      </c>
      <c r="D160" s="58" t="s">
        <v>153</v>
      </c>
      <c r="E160" s="57" t="s">
        <v>390</v>
      </c>
      <c r="F160" s="12" t="s">
        <v>199</v>
      </c>
      <c r="G160" s="12">
        <v>0.02</v>
      </c>
      <c r="H160" s="12">
        <v>8</v>
      </c>
      <c r="I160" s="57" t="s">
        <v>199</v>
      </c>
      <c r="J160" s="12" t="s">
        <v>426</v>
      </c>
      <c r="K160" s="134">
        <v>0</v>
      </c>
      <c r="L160" s="16" t="s">
        <v>230</v>
      </c>
      <c r="M160" s="135">
        <v>21</v>
      </c>
      <c r="N160" s="57">
        <v>0</v>
      </c>
      <c r="O160" s="59">
        <f t="shared" si="2"/>
        <v>0</v>
      </c>
      <c r="P160" s="12">
        <v>0</v>
      </c>
      <c r="Q160" s="12">
        <v>0</v>
      </c>
      <c r="R160" s="60">
        <v>0</v>
      </c>
      <c r="S160" s="60">
        <v>0</v>
      </c>
      <c r="T160" s="57" t="s">
        <v>448</v>
      </c>
      <c r="U160" s="57" t="s">
        <v>448</v>
      </c>
      <c r="V160" s="57" t="s">
        <v>448</v>
      </c>
      <c r="W160" s="57" t="s">
        <v>448</v>
      </c>
      <c r="X160" s="57">
        <v>5</v>
      </c>
    </row>
    <row r="161" spans="1:24" x14ac:dyDescent="0.2">
      <c r="A161" s="57" t="s">
        <v>606</v>
      </c>
      <c r="B161" s="75" t="s">
        <v>228</v>
      </c>
      <c r="C161" s="58" t="s">
        <v>139</v>
      </c>
      <c r="D161" s="58" t="s">
        <v>153</v>
      </c>
      <c r="E161" s="57" t="s">
        <v>390</v>
      </c>
      <c r="F161" s="12" t="s">
        <v>199</v>
      </c>
      <c r="G161" s="12">
        <v>0.02</v>
      </c>
      <c r="H161" s="12">
        <v>8</v>
      </c>
      <c r="I161" s="57" t="s">
        <v>199</v>
      </c>
      <c r="J161" s="12" t="s">
        <v>429</v>
      </c>
      <c r="K161" s="134">
        <v>0</v>
      </c>
      <c r="L161" s="16" t="s">
        <v>230</v>
      </c>
      <c r="M161" s="135">
        <v>17</v>
      </c>
      <c r="N161" s="57">
        <v>0</v>
      </c>
      <c r="O161" s="59">
        <f t="shared" si="2"/>
        <v>0</v>
      </c>
      <c r="P161" s="12">
        <v>0</v>
      </c>
      <c r="Q161" s="12">
        <v>0</v>
      </c>
      <c r="R161" s="60">
        <v>0</v>
      </c>
      <c r="S161" s="60">
        <v>0</v>
      </c>
      <c r="T161" s="57" t="s">
        <v>448</v>
      </c>
      <c r="U161" s="57" t="s">
        <v>448</v>
      </c>
      <c r="V161" s="57" t="s">
        <v>448</v>
      </c>
      <c r="W161" s="57" t="s">
        <v>448</v>
      </c>
      <c r="X161" s="57">
        <v>5</v>
      </c>
    </row>
    <row r="162" spans="1:24" x14ac:dyDescent="0.2">
      <c r="A162" s="57" t="s">
        <v>607</v>
      </c>
      <c r="B162" s="75" t="s">
        <v>228</v>
      </c>
      <c r="C162" s="58" t="s">
        <v>139</v>
      </c>
      <c r="D162" s="58" t="s">
        <v>153</v>
      </c>
      <c r="E162" s="57" t="s">
        <v>390</v>
      </c>
      <c r="F162" s="12" t="s">
        <v>199</v>
      </c>
      <c r="G162" s="12">
        <v>0.02</v>
      </c>
      <c r="H162" s="12">
        <v>8</v>
      </c>
      <c r="I162" s="57" t="s">
        <v>199</v>
      </c>
      <c r="J162" s="12" t="s">
        <v>427</v>
      </c>
      <c r="K162" s="134">
        <v>0</v>
      </c>
      <c r="L162" s="16" t="s">
        <v>230</v>
      </c>
      <c r="M162" s="135">
        <v>19</v>
      </c>
      <c r="N162" s="57">
        <v>0</v>
      </c>
      <c r="O162" s="59">
        <f t="shared" si="2"/>
        <v>0</v>
      </c>
      <c r="P162" s="12">
        <v>0</v>
      </c>
      <c r="Q162" s="12">
        <v>0</v>
      </c>
      <c r="R162" s="60">
        <v>0</v>
      </c>
      <c r="S162" s="60">
        <v>0</v>
      </c>
      <c r="T162" s="57" t="s">
        <v>448</v>
      </c>
      <c r="U162" s="57" t="s">
        <v>448</v>
      </c>
      <c r="V162" s="57" t="s">
        <v>448</v>
      </c>
      <c r="W162" s="57" t="s">
        <v>448</v>
      </c>
      <c r="X162" s="57">
        <v>5</v>
      </c>
    </row>
    <row r="163" spans="1:24" x14ac:dyDescent="0.2">
      <c r="A163" s="57" t="s">
        <v>608</v>
      </c>
      <c r="B163" s="75" t="s">
        <v>228</v>
      </c>
      <c r="C163" s="58" t="s">
        <v>139</v>
      </c>
      <c r="D163" s="58" t="s">
        <v>153</v>
      </c>
      <c r="E163" s="57" t="s">
        <v>390</v>
      </c>
      <c r="F163" s="12" t="s">
        <v>199</v>
      </c>
      <c r="G163" s="12">
        <v>0.02</v>
      </c>
      <c r="H163" s="12">
        <v>8</v>
      </c>
      <c r="I163" s="57" t="s">
        <v>199</v>
      </c>
      <c r="J163" s="12" t="s">
        <v>430</v>
      </c>
      <c r="K163" s="134">
        <v>0</v>
      </c>
      <c r="L163" s="16" t="s">
        <v>230</v>
      </c>
      <c r="M163" s="135">
        <v>14</v>
      </c>
      <c r="N163" s="57">
        <v>0</v>
      </c>
      <c r="O163" s="59">
        <f t="shared" si="2"/>
        <v>0</v>
      </c>
      <c r="P163" s="12">
        <v>0</v>
      </c>
      <c r="Q163" s="12">
        <v>0</v>
      </c>
      <c r="R163" s="60">
        <v>0</v>
      </c>
      <c r="S163" s="60">
        <v>0</v>
      </c>
      <c r="T163" s="57" t="s">
        <v>448</v>
      </c>
      <c r="U163" s="57" t="s">
        <v>448</v>
      </c>
      <c r="V163" s="57" t="s">
        <v>448</v>
      </c>
      <c r="W163" s="57" t="s">
        <v>448</v>
      </c>
      <c r="X163" s="57">
        <v>5</v>
      </c>
    </row>
    <row r="164" spans="1:24" x14ac:dyDescent="0.2">
      <c r="A164" s="57" t="s">
        <v>609</v>
      </c>
      <c r="B164" s="75" t="s">
        <v>228</v>
      </c>
      <c r="C164" s="58" t="s">
        <v>139</v>
      </c>
      <c r="D164" s="58" t="s">
        <v>153</v>
      </c>
      <c r="E164" s="57" t="s">
        <v>390</v>
      </c>
      <c r="F164" s="12" t="s">
        <v>199</v>
      </c>
      <c r="G164" s="12">
        <v>0.02</v>
      </c>
      <c r="H164" s="12">
        <v>8</v>
      </c>
      <c r="I164" s="57" t="s">
        <v>199</v>
      </c>
      <c r="J164" s="12" t="s">
        <v>431</v>
      </c>
      <c r="K164" s="134">
        <v>0</v>
      </c>
      <c r="L164" s="16" t="s">
        <v>230</v>
      </c>
      <c r="M164" s="135">
        <v>6</v>
      </c>
      <c r="N164" s="57">
        <v>0</v>
      </c>
      <c r="O164" s="59">
        <f t="shared" si="2"/>
        <v>0</v>
      </c>
      <c r="P164" s="12">
        <v>0</v>
      </c>
      <c r="Q164" s="12">
        <v>0</v>
      </c>
      <c r="R164" s="60">
        <v>0</v>
      </c>
      <c r="S164" s="60">
        <v>0</v>
      </c>
      <c r="T164" s="57" t="s">
        <v>448</v>
      </c>
      <c r="U164" s="57" t="s">
        <v>448</v>
      </c>
      <c r="V164" s="57" t="s">
        <v>448</v>
      </c>
      <c r="W164" s="57" t="s">
        <v>448</v>
      </c>
      <c r="X164" s="57">
        <v>5</v>
      </c>
    </row>
    <row r="165" spans="1:24" x14ac:dyDescent="0.2">
      <c r="B165" s="76"/>
      <c r="T165" s="77"/>
    </row>
    <row r="166" spans="1:24" x14ac:dyDescent="0.2">
      <c r="B166" s="76"/>
      <c r="C166" s="69" t="s">
        <v>750</v>
      </c>
      <c r="T166" s="77"/>
    </row>
    <row r="167" spans="1:24" x14ac:dyDescent="0.2">
      <c r="B167" s="76"/>
      <c r="C167" s="69" t="s">
        <v>733</v>
      </c>
      <c r="T167" s="77"/>
    </row>
    <row r="168" spans="1:24" x14ac:dyDescent="0.2">
      <c r="B168" s="76"/>
      <c r="C168" s="69" t="s">
        <v>215</v>
      </c>
      <c r="T168" s="77"/>
    </row>
    <row r="169" spans="1:24" x14ac:dyDescent="0.2">
      <c r="B169" s="76"/>
      <c r="C169" s="69" t="s">
        <v>449</v>
      </c>
      <c r="T169" s="77"/>
    </row>
    <row r="170" spans="1:24" x14ac:dyDescent="0.2">
      <c r="B170" s="76"/>
      <c r="C170" s="34" t="s">
        <v>728</v>
      </c>
      <c r="T170" s="77"/>
    </row>
    <row r="171" spans="1:24" x14ac:dyDescent="0.2">
      <c r="B171" s="76"/>
      <c r="C171" s="34" t="s">
        <v>729</v>
      </c>
      <c r="T171" s="77"/>
    </row>
    <row r="172" spans="1:24" x14ac:dyDescent="0.2">
      <c r="B172" s="76"/>
      <c r="C172" s="69" t="s">
        <v>734</v>
      </c>
      <c r="T172" s="77"/>
    </row>
    <row r="173" spans="1:24" x14ac:dyDescent="0.2">
      <c r="B173" s="76"/>
      <c r="C173" s="78" t="s">
        <v>185</v>
      </c>
      <c r="T173" s="77"/>
    </row>
    <row r="174" spans="1:24" x14ac:dyDescent="0.2">
      <c r="B174" s="76"/>
      <c r="C174" s="78" t="s">
        <v>218</v>
      </c>
      <c r="T174" s="77"/>
    </row>
  </sheetData>
  <autoFilter ref="A4:X164"/>
  <sortState ref="C166:C173">
    <sortCondition ref="C166"/>
  </sortState>
  <mergeCells count="3">
    <mergeCell ref="K4:M4"/>
    <mergeCell ref="C1:S1"/>
    <mergeCell ref="C2:S2"/>
  </mergeCells>
  <conditionalFormatting sqref="P5:S164">
    <cfRule type="expression" dxfId="3" priority="1">
      <formula>P5&gt;0</formula>
    </cfRule>
  </conditionalFormatting>
  <printOptions horizontalCentered="1"/>
  <pageMargins left="0.7" right="0.7" top="0.75" bottom="0.75" header="0.3" footer="0.3"/>
  <pageSetup scale="85" orientation="landscape" r:id="rId1"/>
  <headerFooter>
    <oddFooter>&amp;C&amp;"Verdana,Regular"&amp;9Page &amp;P of &amp;N&amp;R&amp;"Verdana,Regular"&amp;9Ramboll Environ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90" zoomScaleNormal="90" workbookViewId="0">
      <selection activeCell="M12" sqref="M12"/>
    </sheetView>
  </sheetViews>
  <sheetFormatPr defaultColWidth="19.88671875" defaultRowHeight="11.4" outlineLevelCol="1" x14ac:dyDescent="0.2"/>
  <cols>
    <col min="1" max="1" width="8.33203125" style="28" customWidth="1"/>
    <col min="2" max="2" width="16.6640625" style="28" customWidth="1"/>
    <col min="3" max="3" width="17.33203125" style="107" customWidth="1"/>
    <col min="4" max="4" width="17.88671875" style="107" bestFit="1" customWidth="1"/>
    <col min="5" max="5" width="15.109375" style="108" customWidth="1"/>
    <col min="6" max="8" width="19.88671875" style="109" hidden="1" customWidth="1" outlineLevel="1"/>
    <col min="9" max="9" width="14.88671875" style="107" customWidth="1" collapsed="1"/>
    <col min="10" max="11" width="14.88671875" style="107" customWidth="1"/>
    <col min="12" max="16384" width="19.88671875" style="28"/>
  </cols>
  <sheetData>
    <row r="1" spans="1:11" x14ac:dyDescent="0.2">
      <c r="B1" s="197" t="s">
        <v>714</v>
      </c>
      <c r="C1" s="197"/>
      <c r="D1" s="197"/>
      <c r="E1" s="197"/>
      <c r="F1" s="197"/>
      <c r="G1" s="197"/>
      <c r="H1" s="197"/>
      <c r="I1" s="197"/>
      <c r="J1" s="197"/>
      <c r="K1" s="197"/>
    </row>
    <row r="2" spans="1:11" x14ac:dyDescent="0.2">
      <c r="B2" s="197" t="s">
        <v>0</v>
      </c>
      <c r="C2" s="197"/>
      <c r="D2" s="197"/>
      <c r="E2" s="197"/>
      <c r="F2" s="197"/>
      <c r="G2" s="197"/>
      <c r="H2" s="197"/>
      <c r="I2" s="197"/>
      <c r="J2" s="197"/>
      <c r="K2" s="197"/>
    </row>
    <row r="4" spans="1:11" ht="25.5" customHeight="1" x14ac:dyDescent="0.2">
      <c r="A4" s="198" t="s">
        <v>1</v>
      </c>
      <c r="B4" s="198" t="s">
        <v>433</v>
      </c>
      <c r="C4" s="199" t="s">
        <v>610</v>
      </c>
      <c r="D4" s="201" t="s">
        <v>611</v>
      </c>
      <c r="E4" s="203" t="s">
        <v>612</v>
      </c>
      <c r="F4" s="205" t="s">
        <v>613</v>
      </c>
      <c r="G4" s="205"/>
      <c r="H4" s="205"/>
      <c r="I4" s="206" t="s">
        <v>614</v>
      </c>
      <c r="J4" s="206"/>
      <c r="K4" s="206"/>
    </row>
    <row r="5" spans="1:11" s="79" customFormat="1" ht="25.5" customHeight="1" x14ac:dyDescent="0.3">
      <c r="A5" s="198"/>
      <c r="B5" s="198"/>
      <c r="C5" s="200"/>
      <c r="D5" s="202"/>
      <c r="E5" s="204"/>
      <c r="F5" s="114" t="s">
        <v>432</v>
      </c>
      <c r="G5" s="114" t="s">
        <v>424</v>
      </c>
      <c r="H5" s="114" t="s">
        <v>615</v>
      </c>
      <c r="I5" s="115" t="s">
        <v>432</v>
      </c>
      <c r="J5" s="115" t="s">
        <v>424</v>
      </c>
      <c r="K5" s="115" t="s">
        <v>615</v>
      </c>
    </row>
    <row r="6" spans="1:11" s="79" customFormat="1" ht="26.25" customHeight="1" x14ac:dyDescent="0.3">
      <c r="A6" s="80" t="s">
        <v>3</v>
      </c>
      <c r="B6" s="121" t="s">
        <v>732</v>
      </c>
      <c r="C6" s="81" t="s">
        <v>616</v>
      </c>
      <c r="D6" s="81" t="s">
        <v>616</v>
      </c>
      <c r="E6" s="83" t="s">
        <v>621</v>
      </c>
      <c r="F6" s="84">
        <v>2E-16</v>
      </c>
      <c r="G6" s="84">
        <v>1.82E-15</v>
      </c>
      <c r="H6" s="87">
        <v>1.5100000000000001E-4</v>
      </c>
      <c r="I6" s="86" t="str">
        <f t="shared" ref="I6:I32" si="0">IF(F6&lt;0.05,"&lt;0.05",F6)</f>
        <v>&lt;0.05</v>
      </c>
      <c r="J6" s="86" t="str">
        <f t="shared" ref="J6:J32" si="1">IF(G6&lt;0.05,"&lt;0.05",G6)</f>
        <v>&lt;0.05</v>
      </c>
      <c r="K6" s="86" t="str">
        <f t="shared" ref="K6:K32" si="2">IF(H6&lt;0.05,"&lt;0.05",H6)</f>
        <v>&lt;0.05</v>
      </c>
    </row>
    <row r="7" spans="1:11" s="79" customFormat="1" ht="19.5" customHeight="1" x14ac:dyDescent="0.3">
      <c r="A7" s="80" t="s">
        <v>29</v>
      </c>
      <c r="B7" s="113" t="s">
        <v>30</v>
      </c>
      <c r="C7" s="81" t="s">
        <v>616</v>
      </c>
      <c r="D7" s="82" t="s">
        <v>617</v>
      </c>
      <c r="E7" s="83" t="str">
        <f t="shared" ref="E7:E15" si="3">IF(D7="Random","ANOVA",IF(D7="Approx. Random","ANOVA and Nonparametric","Nonparametric"))</f>
        <v>ANOVA</v>
      </c>
      <c r="F7" s="84">
        <v>3.3299999999999999E-6</v>
      </c>
      <c r="G7" s="84">
        <v>3.7499999999999997E-5</v>
      </c>
      <c r="H7" s="85" t="s">
        <v>616</v>
      </c>
      <c r="I7" s="86" t="str">
        <f t="shared" si="0"/>
        <v>&lt;0.05</v>
      </c>
      <c r="J7" s="86" t="str">
        <f t="shared" si="1"/>
        <v>&lt;0.05</v>
      </c>
      <c r="K7" s="86" t="str">
        <f t="shared" si="2"/>
        <v>--</v>
      </c>
    </row>
    <row r="8" spans="1:11" s="79" customFormat="1" ht="19.5" customHeight="1" x14ac:dyDescent="0.3">
      <c r="A8" s="80" t="s">
        <v>29</v>
      </c>
      <c r="B8" s="113" t="s">
        <v>31</v>
      </c>
      <c r="C8" s="82" t="s">
        <v>618</v>
      </c>
      <c r="D8" s="82" t="s">
        <v>617</v>
      </c>
      <c r="E8" s="83" t="str">
        <f t="shared" si="3"/>
        <v>ANOVA</v>
      </c>
      <c r="F8" s="87">
        <v>7.8847E-2</v>
      </c>
      <c r="G8" s="87">
        <v>5.3499999999999999E-4</v>
      </c>
      <c r="H8" s="85" t="s">
        <v>616</v>
      </c>
      <c r="I8" s="86">
        <f t="shared" si="0"/>
        <v>7.8847E-2</v>
      </c>
      <c r="J8" s="86" t="str">
        <f t="shared" si="1"/>
        <v>&lt;0.05</v>
      </c>
      <c r="K8" s="86" t="str">
        <f t="shared" si="2"/>
        <v>--</v>
      </c>
    </row>
    <row r="9" spans="1:11" s="79" customFormat="1" ht="19.5" customHeight="1" x14ac:dyDescent="0.3">
      <c r="A9" s="80" t="s">
        <v>29</v>
      </c>
      <c r="B9" s="113" t="s">
        <v>32</v>
      </c>
      <c r="C9" s="81" t="s">
        <v>616</v>
      </c>
      <c r="D9" s="82" t="s">
        <v>617</v>
      </c>
      <c r="E9" s="83" t="str">
        <f t="shared" si="3"/>
        <v>ANOVA</v>
      </c>
      <c r="F9" s="87">
        <v>9.4990000000000005E-2</v>
      </c>
      <c r="G9" s="87">
        <v>1.1800000000000001E-3</v>
      </c>
      <c r="H9" s="85" t="s">
        <v>616</v>
      </c>
      <c r="I9" s="86">
        <f t="shared" si="0"/>
        <v>9.4990000000000005E-2</v>
      </c>
      <c r="J9" s="86" t="str">
        <f t="shared" si="1"/>
        <v>&lt;0.05</v>
      </c>
      <c r="K9" s="86" t="str">
        <f t="shared" si="2"/>
        <v>--</v>
      </c>
    </row>
    <row r="10" spans="1:11" s="79" customFormat="1" ht="19.5" customHeight="1" x14ac:dyDescent="0.3">
      <c r="A10" s="80" t="s">
        <v>29</v>
      </c>
      <c r="B10" s="113" t="s">
        <v>619</v>
      </c>
      <c r="C10" s="81" t="s">
        <v>616</v>
      </c>
      <c r="D10" s="82" t="s">
        <v>617</v>
      </c>
      <c r="E10" s="83" t="str">
        <f t="shared" si="3"/>
        <v>ANOVA</v>
      </c>
      <c r="F10" s="84">
        <v>3.8000000000000002E-5</v>
      </c>
      <c r="G10" s="87">
        <v>2.2399999999999998E-3</v>
      </c>
      <c r="H10" s="85" t="s">
        <v>616</v>
      </c>
      <c r="I10" s="86" t="str">
        <f t="shared" si="0"/>
        <v>&lt;0.05</v>
      </c>
      <c r="J10" s="86" t="str">
        <f t="shared" si="1"/>
        <v>&lt;0.05</v>
      </c>
      <c r="K10" s="86" t="str">
        <f t="shared" si="2"/>
        <v>--</v>
      </c>
    </row>
    <row r="11" spans="1:11" s="79" customFormat="1" ht="19.5" customHeight="1" x14ac:dyDescent="0.3">
      <c r="A11" s="80" t="s">
        <v>29</v>
      </c>
      <c r="B11" s="113" t="s">
        <v>620</v>
      </c>
      <c r="C11" s="81" t="s">
        <v>616</v>
      </c>
      <c r="D11" s="82" t="s">
        <v>617</v>
      </c>
      <c r="E11" s="83" t="str">
        <f t="shared" si="3"/>
        <v>ANOVA</v>
      </c>
      <c r="F11" s="84">
        <v>3.9999999999999999E-12</v>
      </c>
      <c r="G11" s="84">
        <v>2.23E-7</v>
      </c>
      <c r="H11" s="85" t="s">
        <v>616</v>
      </c>
      <c r="I11" s="86" t="str">
        <f t="shared" si="0"/>
        <v>&lt;0.05</v>
      </c>
      <c r="J11" s="86" t="str">
        <f t="shared" si="1"/>
        <v>&lt;0.05</v>
      </c>
      <c r="K11" s="86" t="str">
        <f t="shared" si="2"/>
        <v>--</v>
      </c>
    </row>
    <row r="12" spans="1:11" s="79" customFormat="1" ht="19.5" customHeight="1" x14ac:dyDescent="0.3">
      <c r="A12" s="120" t="s">
        <v>29</v>
      </c>
      <c r="B12" s="119" t="s">
        <v>35</v>
      </c>
      <c r="C12" s="82" t="s">
        <v>618</v>
      </c>
      <c r="D12" s="82" t="s">
        <v>617</v>
      </c>
      <c r="E12" s="83" t="str">
        <f t="shared" si="3"/>
        <v>ANOVA</v>
      </c>
      <c r="F12" s="87">
        <v>6.4000000000000003E-3</v>
      </c>
      <c r="G12" s="84">
        <v>2E-16</v>
      </c>
      <c r="H12" s="85" t="s">
        <v>616</v>
      </c>
      <c r="I12" s="86" t="str">
        <f t="shared" si="0"/>
        <v>&lt;0.05</v>
      </c>
      <c r="J12" s="86" t="str">
        <f t="shared" si="1"/>
        <v>&lt;0.05</v>
      </c>
      <c r="K12" s="86" t="str">
        <f t="shared" si="2"/>
        <v>--</v>
      </c>
    </row>
    <row r="13" spans="1:11" s="79" customFormat="1" ht="19.5" customHeight="1" x14ac:dyDescent="0.3">
      <c r="A13" s="80" t="s">
        <v>29</v>
      </c>
      <c r="B13" s="113" t="s">
        <v>36</v>
      </c>
      <c r="C13" s="81" t="s">
        <v>616</v>
      </c>
      <c r="D13" s="82" t="s">
        <v>617</v>
      </c>
      <c r="E13" s="83" t="str">
        <f t="shared" si="3"/>
        <v>ANOVA</v>
      </c>
      <c r="F13" s="87">
        <v>8.0400000000000003E-3</v>
      </c>
      <c r="G13" s="84">
        <v>6.9300000000000004E-5</v>
      </c>
      <c r="H13" s="85" t="s">
        <v>616</v>
      </c>
      <c r="I13" s="86" t="str">
        <f t="shared" si="0"/>
        <v>&lt;0.05</v>
      </c>
      <c r="J13" s="86" t="str">
        <f t="shared" si="1"/>
        <v>&lt;0.05</v>
      </c>
      <c r="K13" s="86" t="str">
        <f t="shared" si="2"/>
        <v>--</v>
      </c>
    </row>
    <row r="14" spans="1:11" s="79" customFormat="1" ht="19.5" customHeight="1" x14ac:dyDescent="0.3">
      <c r="A14" s="80" t="s">
        <v>29</v>
      </c>
      <c r="B14" s="113" t="s">
        <v>622</v>
      </c>
      <c r="C14" s="81" t="s">
        <v>616</v>
      </c>
      <c r="D14" s="82" t="s">
        <v>617</v>
      </c>
      <c r="E14" s="83" t="str">
        <f t="shared" si="3"/>
        <v>ANOVA</v>
      </c>
      <c r="F14" s="87">
        <v>0.80659999999999998</v>
      </c>
      <c r="G14" s="87">
        <v>2.4199999999999999E-2</v>
      </c>
      <c r="H14" s="85" t="s">
        <v>616</v>
      </c>
      <c r="I14" s="86">
        <f t="shared" si="0"/>
        <v>0.80659999999999998</v>
      </c>
      <c r="J14" s="86" t="str">
        <f t="shared" si="1"/>
        <v>&lt;0.05</v>
      </c>
      <c r="K14" s="86" t="str">
        <f t="shared" si="2"/>
        <v>--</v>
      </c>
    </row>
    <row r="15" spans="1:11" s="79" customFormat="1" ht="19.5" customHeight="1" x14ac:dyDescent="0.3">
      <c r="A15" s="80" t="s">
        <v>29</v>
      </c>
      <c r="B15" s="80" t="s">
        <v>38</v>
      </c>
      <c r="C15" s="82" t="s">
        <v>618</v>
      </c>
      <c r="D15" s="82" t="s">
        <v>617</v>
      </c>
      <c r="E15" s="83" t="str">
        <f t="shared" si="3"/>
        <v>ANOVA</v>
      </c>
      <c r="F15" s="87">
        <v>1.1299999999999999E-2</v>
      </c>
      <c r="G15" s="84">
        <v>2E-16</v>
      </c>
      <c r="H15" s="85" t="s">
        <v>616</v>
      </c>
      <c r="I15" s="86" t="str">
        <f t="shared" si="0"/>
        <v>&lt;0.05</v>
      </c>
      <c r="J15" s="86" t="str">
        <f t="shared" si="1"/>
        <v>&lt;0.05</v>
      </c>
      <c r="K15" s="86" t="str">
        <f t="shared" si="2"/>
        <v>--</v>
      </c>
    </row>
    <row r="16" spans="1:11" s="79" customFormat="1" ht="19.5" customHeight="1" x14ac:dyDescent="0.3">
      <c r="A16" s="80" t="s">
        <v>29</v>
      </c>
      <c r="B16" s="120" t="s">
        <v>39</v>
      </c>
      <c r="C16" s="81" t="s">
        <v>616</v>
      </c>
      <c r="D16" s="88" t="s">
        <v>616</v>
      </c>
      <c r="E16" s="83" t="s">
        <v>621</v>
      </c>
      <c r="F16" s="87">
        <v>1.25E-4</v>
      </c>
      <c r="G16" s="84">
        <v>2.5499999999999999E-7</v>
      </c>
      <c r="H16" s="85" t="s">
        <v>616</v>
      </c>
      <c r="I16" s="86" t="str">
        <f t="shared" si="0"/>
        <v>&lt;0.05</v>
      </c>
      <c r="J16" s="86" t="str">
        <f t="shared" si="1"/>
        <v>&lt;0.05</v>
      </c>
      <c r="K16" s="86" t="str">
        <f t="shared" si="2"/>
        <v>--</v>
      </c>
    </row>
    <row r="17" spans="1:11" s="79" customFormat="1" ht="19.5" customHeight="1" x14ac:dyDescent="0.3">
      <c r="A17" s="80" t="s">
        <v>29</v>
      </c>
      <c r="B17" s="80" t="s">
        <v>40</v>
      </c>
      <c r="C17" s="82" t="s">
        <v>618</v>
      </c>
      <c r="D17" s="82" t="s">
        <v>617</v>
      </c>
      <c r="E17" s="83" t="str">
        <f>IF(D17="Random","ANOVA",IF(D17="Approx. Random","ANOVA and Nonparametric","Nonparametric"))</f>
        <v>ANOVA</v>
      </c>
      <c r="F17" s="84">
        <v>3.7000000000000001E-10</v>
      </c>
      <c r="G17" s="84">
        <v>2E-16</v>
      </c>
      <c r="H17" s="87">
        <v>9.3900000000000008E-3</v>
      </c>
      <c r="I17" s="86" t="str">
        <f t="shared" si="0"/>
        <v>&lt;0.05</v>
      </c>
      <c r="J17" s="86" t="str">
        <f t="shared" si="1"/>
        <v>&lt;0.05</v>
      </c>
      <c r="K17" s="86" t="str">
        <f t="shared" si="2"/>
        <v>&lt;0.05</v>
      </c>
    </row>
    <row r="18" spans="1:11" s="79" customFormat="1" ht="19.5" customHeight="1" x14ac:dyDescent="0.3">
      <c r="A18" s="80" t="s">
        <v>29</v>
      </c>
      <c r="B18" s="80" t="s">
        <v>41</v>
      </c>
      <c r="C18" s="82" t="s">
        <v>618</v>
      </c>
      <c r="D18" s="82" t="s">
        <v>617</v>
      </c>
      <c r="E18" s="83" t="str">
        <f>IF(D18="Random","ANOVA",IF(D18="Approx. Random","ANOVA and Nonparametric","Nonparametric"))</f>
        <v>ANOVA</v>
      </c>
      <c r="F18" s="87">
        <v>1.2999999999999999E-2</v>
      </c>
      <c r="G18" s="84">
        <v>3.7300000000000001E-9</v>
      </c>
      <c r="H18" s="85" t="s">
        <v>616</v>
      </c>
      <c r="I18" s="86" t="str">
        <f t="shared" si="0"/>
        <v>&lt;0.05</v>
      </c>
      <c r="J18" s="86" t="str">
        <f t="shared" si="1"/>
        <v>&lt;0.05</v>
      </c>
      <c r="K18" s="86" t="str">
        <f t="shared" si="2"/>
        <v>--</v>
      </c>
    </row>
    <row r="19" spans="1:11" s="79" customFormat="1" ht="19.5" customHeight="1" x14ac:dyDescent="0.3">
      <c r="A19" s="80" t="s">
        <v>29</v>
      </c>
      <c r="B19" s="80" t="s">
        <v>42</v>
      </c>
      <c r="C19" s="82" t="s">
        <v>618</v>
      </c>
      <c r="D19" s="82" t="s">
        <v>617</v>
      </c>
      <c r="E19" s="83" t="str">
        <f>IF(D19="Random","ANOVA",IF(D19="Approx. Random","ANOVA and Nonparametric","Nonparametric"))</f>
        <v>ANOVA</v>
      </c>
      <c r="F19" s="87">
        <v>0.32800000000000001</v>
      </c>
      <c r="G19" s="84">
        <v>2E-16</v>
      </c>
      <c r="H19" s="85" t="s">
        <v>616</v>
      </c>
      <c r="I19" s="86">
        <f t="shared" si="0"/>
        <v>0.32800000000000001</v>
      </c>
      <c r="J19" s="86" t="str">
        <f t="shared" si="1"/>
        <v>&lt;0.05</v>
      </c>
      <c r="K19" s="86" t="str">
        <f t="shared" si="2"/>
        <v>--</v>
      </c>
    </row>
    <row r="20" spans="1:11" s="79" customFormat="1" ht="19.5" customHeight="1" x14ac:dyDescent="0.3">
      <c r="A20" s="80" t="s">
        <v>29</v>
      </c>
      <c r="B20" s="80" t="s">
        <v>623</v>
      </c>
      <c r="C20" s="82" t="s">
        <v>618</v>
      </c>
      <c r="D20" s="82" t="s">
        <v>617</v>
      </c>
      <c r="E20" s="83" t="str">
        <f>IF(D20="Random","ANOVA",IF(D20="Approx. Random","ANOVA and Nonparametric","Nonparametric"))</f>
        <v>ANOVA</v>
      </c>
      <c r="F20" s="87">
        <v>0.25722</v>
      </c>
      <c r="G20" s="87">
        <v>1.16E-3</v>
      </c>
      <c r="H20" s="85" t="s">
        <v>616</v>
      </c>
      <c r="I20" s="86">
        <f t="shared" si="0"/>
        <v>0.25722</v>
      </c>
      <c r="J20" s="86" t="str">
        <f t="shared" si="1"/>
        <v>&lt;0.05</v>
      </c>
      <c r="K20" s="86" t="str">
        <f t="shared" si="2"/>
        <v>--</v>
      </c>
    </row>
    <row r="21" spans="1:11" s="79" customFormat="1" ht="19.5" customHeight="1" x14ac:dyDescent="0.3">
      <c r="A21" s="80" t="s">
        <v>29</v>
      </c>
      <c r="B21" s="120" t="s">
        <v>44</v>
      </c>
      <c r="C21" s="81" t="s">
        <v>616</v>
      </c>
      <c r="D21" s="88" t="s">
        <v>616</v>
      </c>
      <c r="E21" s="83" t="s">
        <v>621</v>
      </c>
      <c r="F21" s="84">
        <v>2.96E-8</v>
      </c>
      <c r="G21" s="84">
        <v>4.3100000000000002E-8</v>
      </c>
      <c r="H21" s="85" t="s">
        <v>616</v>
      </c>
      <c r="I21" s="86" t="str">
        <f t="shared" si="0"/>
        <v>&lt;0.05</v>
      </c>
      <c r="J21" s="86" t="str">
        <f t="shared" si="1"/>
        <v>&lt;0.05</v>
      </c>
      <c r="K21" s="86" t="str">
        <f t="shared" si="2"/>
        <v>--</v>
      </c>
    </row>
    <row r="22" spans="1:11" s="79" customFormat="1" ht="19.5" customHeight="1" x14ac:dyDescent="0.3">
      <c r="A22" s="80" t="s">
        <v>29</v>
      </c>
      <c r="B22" s="80" t="s">
        <v>45</v>
      </c>
      <c r="C22" s="82" t="s">
        <v>618</v>
      </c>
      <c r="D22" s="82" t="s">
        <v>617</v>
      </c>
      <c r="E22" s="83" t="str">
        <f>IF(D22="Random","ANOVA",IF(D22="Approx. Random","ANOVA and Nonparametric","Nonparametric"))</f>
        <v>ANOVA</v>
      </c>
      <c r="F22" s="87">
        <v>2.14E-4</v>
      </c>
      <c r="G22" s="87">
        <v>7.0399999999999998E-4</v>
      </c>
      <c r="H22" s="85" t="s">
        <v>616</v>
      </c>
      <c r="I22" s="86" t="str">
        <f t="shared" si="0"/>
        <v>&lt;0.05</v>
      </c>
      <c r="J22" s="86" t="str">
        <f t="shared" si="1"/>
        <v>&lt;0.05</v>
      </c>
      <c r="K22" s="86" t="str">
        <f t="shared" si="2"/>
        <v>--</v>
      </c>
    </row>
    <row r="23" spans="1:11" s="79" customFormat="1" ht="19.5" customHeight="1" x14ac:dyDescent="0.3">
      <c r="A23" s="80" t="s">
        <v>29</v>
      </c>
      <c r="B23" s="80" t="s">
        <v>46</v>
      </c>
      <c r="C23" s="81" t="s">
        <v>618</v>
      </c>
      <c r="D23" s="81" t="s">
        <v>617</v>
      </c>
      <c r="E23" s="83" t="s">
        <v>737</v>
      </c>
      <c r="F23" s="84">
        <v>9.4799999999999995E-9</v>
      </c>
      <c r="G23" s="84">
        <v>5.7199999999999999E-14</v>
      </c>
      <c r="H23" s="85" t="s">
        <v>616</v>
      </c>
      <c r="I23" s="86" t="str">
        <f t="shared" si="0"/>
        <v>&lt;0.05</v>
      </c>
      <c r="J23" s="86" t="str">
        <f t="shared" si="1"/>
        <v>&lt;0.05</v>
      </c>
      <c r="K23" s="86" t="str">
        <f t="shared" si="2"/>
        <v>--</v>
      </c>
    </row>
    <row r="24" spans="1:11" s="79" customFormat="1" ht="19.5" customHeight="1" x14ac:dyDescent="0.3">
      <c r="A24" s="80" t="s">
        <v>29</v>
      </c>
      <c r="B24" s="80" t="s">
        <v>624</v>
      </c>
      <c r="C24" s="82" t="s">
        <v>618</v>
      </c>
      <c r="D24" s="82" t="s">
        <v>617</v>
      </c>
      <c r="E24" s="83" t="str">
        <f t="shared" ref="E24:E32" si="4">IF(D24="Random","ANOVA",IF(D24="Approx. Random","ANOVA and Nonparametric","Nonparametric"))</f>
        <v>ANOVA</v>
      </c>
      <c r="F24" s="87">
        <v>1.1081000000000001E-2</v>
      </c>
      <c r="G24" s="87">
        <v>6.7199999999999996E-4</v>
      </c>
      <c r="H24" s="85" t="s">
        <v>616</v>
      </c>
      <c r="I24" s="86" t="str">
        <f t="shared" si="0"/>
        <v>&lt;0.05</v>
      </c>
      <c r="J24" s="86" t="str">
        <f t="shared" si="1"/>
        <v>&lt;0.05</v>
      </c>
      <c r="K24" s="86" t="str">
        <f t="shared" si="2"/>
        <v>--</v>
      </c>
    </row>
    <row r="25" spans="1:11" s="79" customFormat="1" ht="19.5" customHeight="1" x14ac:dyDescent="0.3">
      <c r="A25" s="80" t="s">
        <v>29</v>
      </c>
      <c r="B25" s="80" t="s">
        <v>626</v>
      </c>
      <c r="C25" s="81" t="s">
        <v>616</v>
      </c>
      <c r="D25" s="82" t="s">
        <v>617</v>
      </c>
      <c r="E25" s="83" t="str">
        <f t="shared" si="4"/>
        <v>ANOVA</v>
      </c>
      <c r="F25" s="87">
        <v>1.34E-3</v>
      </c>
      <c r="G25" s="87">
        <v>7.8699999999999997E-10</v>
      </c>
      <c r="H25" s="85" t="s">
        <v>616</v>
      </c>
      <c r="I25" s="86" t="str">
        <f t="shared" si="0"/>
        <v>&lt;0.05</v>
      </c>
      <c r="J25" s="86" t="str">
        <f t="shared" si="1"/>
        <v>&lt;0.05</v>
      </c>
      <c r="K25" s="86" t="str">
        <f t="shared" si="2"/>
        <v>--</v>
      </c>
    </row>
    <row r="26" spans="1:11" s="79" customFormat="1" ht="19.5" customHeight="1" x14ac:dyDescent="0.3">
      <c r="A26" s="80" t="s">
        <v>29</v>
      </c>
      <c r="B26" s="120" t="s">
        <v>49</v>
      </c>
      <c r="C26" s="82" t="s">
        <v>618</v>
      </c>
      <c r="D26" s="82" t="s">
        <v>617</v>
      </c>
      <c r="E26" s="83" t="str">
        <f t="shared" si="4"/>
        <v>ANOVA</v>
      </c>
      <c r="F26" s="87">
        <v>1.6299999999999999E-2</v>
      </c>
      <c r="G26" s="84">
        <v>2E-16</v>
      </c>
      <c r="H26" s="85" t="s">
        <v>616</v>
      </c>
      <c r="I26" s="86" t="str">
        <f t="shared" si="0"/>
        <v>&lt;0.05</v>
      </c>
      <c r="J26" s="86" t="str">
        <f t="shared" si="1"/>
        <v>&lt;0.05</v>
      </c>
      <c r="K26" s="86" t="str">
        <f t="shared" si="2"/>
        <v>--</v>
      </c>
    </row>
    <row r="27" spans="1:11" s="79" customFormat="1" ht="19.5" customHeight="1" x14ac:dyDescent="0.3">
      <c r="A27" s="80" t="s">
        <v>29</v>
      </c>
      <c r="B27" s="97" t="s">
        <v>627</v>
      </c>
      <c r="C27" s="88" t="s">
        <v>616</v>
      </c>
      <c r="D27" s="98" t="s">
        <v>617</v>
      </c>
      <c r="E27" s="99" t="str">
        <f t="shared" si="4"/>
        <v>ANOVA</v>
      </c>
      <c r="F27" s="87">
        <v>0.38719999999999999</v>
      </c>
      <c r="G27" s="87">
        <v>9.3600000000000003E-2</v>
      </c>
      <c r="H27" s="85" t="s">
        <v>616</v>
      </c>
      <c r="I27" s="86">
        <f t="shared" si="0"/>
        <v>0.38719999999999999</v>
      </c>
      <c r="J27" s="86">
        <f t="shared" si="1"/>
        <v>9.3600000000000003E-2</v>
      </c>
      <c r="K27" s="86" t="str">
        <f t="shared" si="2"/>
        <v>--</v>
      </c>
    </row>
    <row r="28" spans="1:11" s="96" customFormat="1" ht="19.5" hidden="1" customHeight="1" x14ac:dyDescent="0.3">
      <c r="A28" s="89"/>
      <c r="B28" s="90" t="s">
        <v>625</v>
      </c>
      <c r="C28" s="91" t="s">
        <v>618</v>
      </c>
      <c r="D28" s="91" t="s">
        <v>617</v>
      </c>
      <c r="E28" s="92" t="str">
        <f t="shared" si="4"/>
        <v>ANOVA</v>
      </c>
      <c r="F28" s="93">
        <v>2E-16</v>
      </c>
      <c r="G28" s="91">
        <v>3.5300000000000002E-3</v>
      </c>
      <c r="H28" s="94" t="s">
        <v>616</v>
      </c>
      <c r="I28" s="95" t="str">
        <f t="shared" si="0"/>
        <v>&lt;0.05</v>
      </c>
      <c r="J28" s="95" t="str">
        <f t="shared" si="1"/>
        <v>&lt;0.05</v>
      </c>
      <c r="K28" s="95" t="str">
        <f t="shared" si="2"/>
        <v>--</v>
      </c>
    </row>
    <row r="29" spans="1:11" s="79" customFormat="1" ht="19.5" customHeight="1" x14ac:dyDescent="0.3">
      <c r="A29" s="80" t="s">
        <v>29</v>
      </c>
      <c r="B29" s="80" t="s">
        <v>52</v>
      </c>
      <c r="C29" s="81" t="s">
        <v>616</v>
      </c>
      <c r="D29" s="82" t="s">
        <v>617</v>
      </c>
      <c r="E29" s="83" t="str">
        <f t="shared" si="4"/>
        <v>ANOVA</v>
      </c>
      <c r="F29" s="87">
        <v>3.4000000000000002E-4</v>
      </c>
      <c r="G29" s="84">
        <v>6.8600000000000003E-12</v>
      </c>
      <c r="H29" s="85" t="s">
        <v>616</v>
      </c>
      <c r="I29" s="86" t="str">
        <f t="shared" si="0"/>
        <v>&lt;0.05</v>
      </c>
      <c r="J29" s="86" t="str">
        <f t="shared" si="1"/>
        <v>&lt;0.05</v>
      </c>
      <c r="K29" s="86" t="str">
        <f t="shared" si="2"/>
        <v>--</v>
      </c>
    </row>
    <row r="30" spans="1:11" s="79" customFormat="1" ht="19.5" customHeight="1" x14ac:dyDescent="0.3">
      <c r="A30" s="80" t="s">
        <v>58</v>
      </c>
      <c r="B30" s="80" t="s">
        <v>727</v>
      </c>
      <c r="C30" s="82" t="s">
        <v>618</v>
      </c>
      <c r="D30" s="82" t="s">
        <v>617</v>
      </c>
      <c r="E30" s="83" t="str">
        <f t="shared" si="4"/>
        <v>ANOVA</v>
      </c>
      <c r="F30" s="84">
        <v>2E-16</v>
      </c>
      <c r="G30" s="84">
        <v>2E-16</v>
      </c>
      <c r="H30" s="85" t="s">
        <v>616</v>
      </c>
      <c r="I30" s="86" t="str">
        <f t="shared" si="0"/>
        <v>&lt;0.05</v>
      </c>
      <c r="J30" s="86" t="str">
        <f t="shared" si="1"/>
        <v>&lt;0.05</v>
      </c>
      <c r="K30" s="86" t="str">
        <f t="shared" si="2"/>
        <v>--</v>
      </c>
    </row>
    <row r="31" spans="1:11" s="79" customFormat="1" ht="19.5" customHeight="1" x14ac:dyDescent="0.3">
      <c r="A31" s="80" t="s">
        <v>58</v>
      </c>
      <c r="B31" s="80" t="s">
        <v>739</v>
      </c>
      <c r="C31" s="82" t="s">
        <v>618</v>
      </c>
      <c r="D31" s="82" t="s">
        <v>617</v>
      </c>
      <c r="E31" s="83" t="str">
        <f t="shared" si="4"/>
        <v>ANOVA</v>
      </c>
      <c r="F31" s="84">
        <v>2E-16</v>
      </c>
      <c r="G31" s="84">
        <v>2E-16</v>
      </c>
      <c r="H31" s="85" t="s">
        <v>616</v>
      </c>
      <c r="I31" s="86" t="str">
        <f t="shared" si="0"/>
        <v>&lt;0.05</v>
      </c>
      <c r="J31" s="86" t="str">
        <f t="shared" si="1"/>
        <v>&lt;0.05</v>
      </c>
      <c r="K31" s="86" t="str">
        <f t="shared" si="2"/>
        <v>--</v>
      </c>
    </row>
    <row r="32" spans="1:11" s="79" customFormat="1" ht="19.5" customHeight="1" x14ac:dyDescent="0.3">
      <c r="A32" s="80" t="s">
        <v>58</v>
      </c>
      <c r="B32" s="80" t="s">
        <v>738</v>
      </c>
      <c r="C32" s="82" t="s">
        <v>618</v>
      </c>
      <c r="D32" s="82" t="s">
        <v>617</v>
      </c>
      <c r="E32" s="83" t="str">
        <f t="shared" si="4"/>
        <v>ANOVA</v>
      </c>
      <c r="F32" s="84">
        <v>2E-16</v>
      </c>
      <c r="G32" s="84">
        <v>2E-16</v>
      </c>
      <c r="H32" s="85" t="s">
        <v>616</v>
      </c>
      <c r="I32" s="86" t="str">
        <f t="shared" si="0"/>
        <v>&lt;0.05</v>
      </c>
      <c r="J32" s="86" t="str">
        <f t="shared" si="1"/>
        <v>&lt;0.05</v>
      </c>
      <c r="K32" s="86" t="str">
        <f t="shared" si="2"/>
        <v>--</v>
      </c>
    </row>
    <row r="33" spans="1:11" s="79" customFormat="1" ht="18.75" customHeight="1" x14ac:dyDescent="0.3">
      <c r="B33" s="78"/>
      <c r="C33" s="100"/>
      <c r="D33" s="101"/>
      <c r="E33" s="102"/>
      <c r="F33" s="103"/>
      <c r="G33" s="104"/>
      <c r="H33" s="105"/>
      <c r="I33" s="106"/>
      <c r="J33" s="106"/>
      <c r="K33" s="106"/>
    </row>
    <row r="34" spans="1:11" x14ac:dyDescent="0.2">
      <c r="A34" s="207" t="s">
        <v>723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</row>
    <row r="35" spans="1:11" x14ac:dyDescent="0.2">
      <c r="A35" s="207" t="s">
        <v>724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</row>
    <row r="36" spans="1:11" ht="46.2" customHeight="1" x14ac:dyDescent="0.2">
      <c r="A36" s="196" t="s">
        <v>725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</row>
    <row r="37" spans="1:11" ht="23.4" customHeight="1" x14ac:dyDescent="0.2">
      <c r="A37" s="196" t="s">
        <v>740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</row>
    <row r="38" spans="1:11" x14ac:dyDescent="0.2">
      <c r="A38" s="18" t="s">
        <v>184</v>
      </c>
    </row>
    <row r="39" spans="1:11" x14ac:dyDescent="0.2">
      <c r="A39" s="34" t="s">
        <v>728</v>
      </c>
    </row>
    <row r="40" spans="1:11" x14ac:dyDescent="0.2">
      <c r="A40" s="34" t="s">
        <v>729</v>
      </c>
    </row>
    <row r="41" spans="1:11" x14ac:dyDescent="0.2">
      <c r="A41" s="18" t="s">
        <v>717</v>
      </c>
    </row>
    <row r="42" spans="1:11" x14ac:dyDescent="0.2">
      <c r="A42" s="34" t="s">
        <v>731</v>
      </c>
    </row>
  </sheetData>
  <autoFilter ref="A4:K5">
    <filterColumn colId="5" showButton="0"/>
    <filterColumn colId="6" showButton="0"/>
    <filterColumn colId="8" showButton="0"/>
    <filterColumn colId="9" showButton="0"/>
    <sortState ref="A7:K32">
      <sortCondition ref="A4:A5"/>
    </sortState>
  </autoFilter>
  <sortState ref="A38:A41">
    <sortCondition ref="A37"/>
  </sortState>
  <mergeCells count="13">
    <mergeCell ref="A37:K37"/>
    <mergeCell ref="B1:K1"/>
    <mergeCell ref="B4:B5"/>
    <mergeCell ref="C4:C5"/>
    <mergeCell ref="D4:D5"/>
    <mergeCell ref="E4:E5"/>
    <mergeCell ref="F4:H4"/>
    <mergeCell ref="I4:K4"/>
    <mergeCell ref="A4:A5"/>
    <mergeCell ref="A34:K34"/>
    <mergeCell ref="A35:K35"/>
    <mergeCell ref="A36:K36"/>
    <mergeCell ref="B2:K2"/>
  </mergeCells>
  <conditionalFormatting sqref="I6:K33">
    <cfRule type="containsText" dxfId="2" priority="2" operator="containsText" text="&lt;0.05">
      <formula>NOT(ISERROR(SEARCH("&lt;0.05",I6)))</formula>
    </cfRule>
  </conditionalFormatting>
  <printOptions horizontalCentered="1"/>
  <pageMargins left="0.7" right="0.7" top="0.75" bottom="0.75" header="0.3" footer="0.3"/>
  <pageSetup scale="75" orientation="portrait" r:id="rId1"/>
  <headerFooter>
    <oddFooter>&amp;C&amp;"Verdana,Regular"&amp;9Page &amp;P of &amp;N&amp;R&amp;"Verdana,Regular"&amp;9Ramboll Environ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Table 1. Sample Collection</vt:lpstr>
      <vt:lpstr>Table 2. Analyte count</vt:lpstr>
      <vt:lpstr>Table 3. Methods and DLs</vt:lpstr>
      <vt:lpstr>Table 4. Sum Groups</vt:lpstr>
      <vt:lpstr>Table 5. Bay-wide stats</vt:lpstr>
      <vt:lpstr>Table 6. Regional stats</vt:lpstr>
      <vt:lpstr>Table 7. Bay-wide screening</vt:lpstr>
      <vt:lpstr>Table 8. Regional screening</vt:lpstr>
      <vt:lpstr>Table 9. ANOVA results</vt:lpstr>
      <vt:lpstr>Table 10. GOM stats</vt:lpstr>
      <vt:lpstr>Table 11. GOM ANOVA results</vt:lpstr>
      <vt:lpstr>Table 12. Overall Summary</vt:lpstr>
      <vt:lpstr>'Table 10. GOM stats'!Print_Area</vt:lpstr>
      <vt:lpstr>'Table 11. GOM ANOVA results'!Print_Area</vt:lpstr>
      <vt:lpstr>'Table 12. Overall Summary'!Print_Area</vt:lpstr>
      <vt:lpstr>'Table 2. Analyte count'!Print_Area</vt:lpstr>
      <vt:lpstr>'Table 4. Sum Groups'!Print_Area</vt:lpstr>
      <vt:lpstr>'Table 5. Bay-wide stats'!Print_Area</vt:lpstr>
      <vt:lpstr>'Table 6. Regional stats'!Print_Area</vt:lpstr>
      <vt:lpstr>'Table 7. Bay-wide screening'!Print_Area</vt:lpstr>
      <vt:lpstr>'Table 8. Regional screening'!Print_Area</vt:lpstr>
      <vt:lpstr>'Table 9. ANOVA results'!Print_Area</vt:lpstr>
      <vt:lpstr>'Table 10. GOM stats'!Print_Titles</vt:lpstr>
      <vt:lpstr>'Table 2. Analyte count'!Print_Titles</vt:lpstr>
      <vt:lpstr>'Table 5. Bay-wide stats'!Print_Titles</vt:lpstr>
      <vt:lpstr>'Table 6. Regional stats'!Print_Titles</vt:lpstr>
      <vt:lpstr>'Table 8. Regional screening'!Print_Titles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Bell</dc:creator>
  <cp:keywords/>
  <dc:description/>
  <cp:lastModifiedBy>Martha Blair</cp:lastModifiedBy>
  <cp:revision/>
  <cp:lastPrinted>2017-01-31T17:30:09Z</cp:lastPrinted>
  <dcterms:created xsi:type="dcterms:W3CDTF">2016-08-01T19:40:31Z</dcterms:created>
  <dcterms:modified xsi:type="dcterms:W3CDTF">2017-02-01T13:58:18Z</dcterms:modified>
  <cp:category/>
  <cp:contentStatus/>
</cp:coreProperties>
</file>