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59a6546c7b07495/Lycée/2021-2022 Paul Eluard/Lieux_de_Stages/"/>
    </mc:Choice>
  </mc:AlternateContent>
  <xr:revisionPtr revIDLastSave="0" documentId="8_{06C9F5C1-03DF-4D60-9040-E22D0E6E6F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treprises_Complet2" sheetId="2" r:id="rId1"/>
  </sheets>
  <definedNames>
    <definedName name="_xlnm._FilterDatabase" localSheetId="0" hidden="1">Entreprises_Complet2!$A$1:$CN$4</definedName>
    <definedName name="d">Entreprises_Complet2!#REF!</definedName>
  </definedName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2" i="2"/>
  <c r="CM105" i="2"/>
  <c r="CL105" i="2"/>
  <c r="CK105" i="2"/>
  <c r="CJ105" i="2"/>
  <c r="CI105" i="2"/>
  <c r="CH105" i="2"/>
  <c r="CG105" i="2"/>
  <c r="CF105" i="2"/>
  <c r="CE105" i="2"/>
  <c r="CD105" i="2"/>
  <c r="CC105" i="2"/>
  <c r="CB105" i="2"/>
  <c r="CA105" i="2"/>
  <c r="BZ105" i="2"/>
  <c r="BY105" i="2"/>
  <c r="BX105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CM3" i="2"/>
  <c r="CL3" i="2"/>
  <c r="CK3" i="2"/>
  <c r="CJ3" i="2"/>
  <c r="CI3" i="2"/>
  <c r="CH3" i="2"/>
  <c r="CG3" i="2"/>
  <c r="CF3" i="2"/>
  <c r="CE3" i="2"/>
  <c r="CD3" i="2"/>
  <c r="CC3" i="2"/>
  <c r="CB3" i="2"/>
  <c r="CA3" i="2"/>
  <c r="BZ3" i="2"/>
  <c r="BY3" i="2"/>
  <c r="BX3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CM4" i="2"/>
  <c r="CL4" i="2"/>
  <c r="CK4" i="2"/>
  <c r="CJ4" i="2"/>
  <c r="CI4" i="2"/>
  <c r="CH4" i="2"/>
  <c r="CG4" i="2"/>
  <c r="CF4" i="2"/>
  <c r="CE4" i="2"/>
  <c r="CD4" i="2"/>
  <c r="CC4" i="2"/>
  <c r="CB4" i="2"/>
  <c r="CA4" i="2"/>
  <c r="BZ4" i="2"/>
  <c r="BY4" i="2"/>
  <c r="BX4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CM108" i="2"/>
  <c r="CL108" i="2"/>
  <c r="CK108" i="2"/>
  <c r="CJ108" i="2"/>
  <c r="CI108" i="2"/>
  <c r="CH108" i="2"/>
  <c r="CG108" i="2"/>
  <c r="CF108" i="2"/>
  <c r="CE108" i="2"/>
  <c r="CD108" i="2"/>
  <c r="CC108" i="2"/>
  <c r="CB108" i="2"/>
  <c r="CA108" i="2"/>
  <c r="BZ108" i="2"/>
  <c r="BY108" i="2"/>
  <c r="BX108" i="2"/>
  <c r="CM107" i="2"/>
  <c r="CL107" i="2"/>
  <c r="CK107" i="2"/>
  <c r="CJ107" i="2"/>
  <c r="CI107" i="2"/>
  <c r="CH107" i="2"/>
  <c r="CG107" i="2"/>
  <c r="CF107" i="2"/>
  <c r="CE107" i="2"/>
  <c r="CD107" i="2"/>
  <c r="CC107" i="2"/>
  <c r="CB107" i="2"/>
  <c r="CA107" i="2"/>
  <c r="BZ107" i="2"/>
  <c r="BY107" i="2"/>
  <c r="BX107" i="2"/>
  <c r="CM106" i="2"/>
  <c r="CL106" i="2"/>
  <c r="CK106" i="2"/>
  <c r="CJ106" i="2"/>
  <c r="CI106" i="2"/>
  <c r="CH106" i="2"/>
  <c r="CG106" i="2"/>
  <c r="CF106" i="2"/>
  <c r="CE106" i="2"/>
  <c r="CD106" i="2"/>
  <c r="CC106" i="2"/>
  <c r="CB106" i="2"/>
  <c r="CA106" i="2"/>
  <c r="BZ106" i="2"/>
  <c r="BY106" i="2"/>
  <c r="BX106" i="2"/>
  <c r="CM111" i="2"/>
  <c r="CL111" i="2"/>
  <c r="CK111" i="2"/>
  <c r="CJ111" i="2"/>
  <c r="CI111" i="2"/>
  <c r="CH111" i="2"/>
  <c r="CG111" i="2"/>
  <c r="CF111" i="2"/>
  <c r="CE111" i="2"/>
  <c r="CD111" i="2"/>
  <c r="CC111" i="2"/>
  <c r="CB111" i="2"/>
  <c r="CA111" i="2"/>
  <c r="BZ111" i="2"/>
  <c r="BY111" i="2"/>
  <c r="BX111" i="2"/>
  <c r="CM110" i="2"/>
  <c r="CL110" i="2"/>
  <c r="CK110" i="2"/>
  <c r="CJ110" i="2"/>
  <c r="CI110" i="2"/>
  <c r="CH110" i="2"/>
  <c r="CG110" i="2"/>
  <c r="CF110" i="2"/>
  <c r="CE110" i="2"/>
  <c r="CD110" i="2"/>
  <c r="CC110" i="2"/>
  <c r="CB110" i="2"/>
  <c r="CA110" i="2"/>
  <c r="BZ110" i="2"/>
  <c r="BY110" i="2"/>
  <c r="BX110" i="2"/>
  <c r="CM109" i="2"/>
  <c r="CL109" i="2"/>
  <c r="CK109" i="2"/>
  <c r="CJ109" i="2"/>
  <c r="CI109" i="2"/>
  <c r="CH109" i="2"/>
  <c r="CG109" i="2"/>
  <c r="CF109" i="2"/>
  <c r="CE109" i="2"/>
  <c r="CD109" i="2"/>
  <c r="CC109" i="2"/>
  <c r="CB109" i="2"/>
  <c r="CA109" i="2"/>
  <c r="BZ109" i="2"/>
  <c r="BY109" i="2"/>
  <c r="BX10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BB105" i="2" l="1"/>
  <c r="BC105" i="2" s="1"/>
  <c r="BB101" i="2"/>
  <c r="BC101" i="2" s="1"/>
  <c r="BD103" i="2"/>
  <c r="BE103" i="2" s="1"/>
  <c r="BD100" i="2"/>
  <c r="BE100" i="2" s="1"/>
  <c r="BD104" i="2"/>
  <c r="BE104" i="2" s="1"/>
  <c r="BD105" i="2"/>
  <c r="BE105" i="2" s="1"/>
  <c r="BD102" i="2"/>
  <c r="BE102" i="2" s="1"/>
  <c r="BD101" i="2"/>
  <c r="BE101" i="2" s="1"/>
  <c r="BB104" i="2"/>
  <c r="BC104" i="2" s="1"/>
  <c r="BB98" i="2"/>
  <c r="BC98" i="2" s="1"/>
  <c r="BB102" i="2"/>
  <c r="BC102" i="2" s="1"/>
  <c r="BB99" i="2"/>
  <c r="BC99" i="2" s="1"/>
  <c r="BB103" i="2"/>
  <c r="BC103" i="2" s="1"/>
  <c r="BD99" i="2"/>
  <c r="BE99" i="2" s="1"/>
  <c r="BD98" i="2"/>
  <c r="BE98" i="2" s="1"/>
  <c r="BB100" i="2"/>
  <c r="BC100" i="2" s="1"/>
  <c r="BD75" i="2"/>
  <c r="BE75" i="2" s="1"/>
  <c r="BB75" i="2"/>
  <c r="BC75" i="2" s="1"/>
  <c r="BD43" i="2"/>
  <c r="BE43" i="2" s="1"/>
  <c r="BD24" i="2"/>
  <c r="BE24" i="2" s="1"/>
  <c r="BD93" i="2"/>
  <c r="BE93" i="2" s="1"/>
  <c r="BD66" i="2"/>
  <c r="BE66" i="2" s="1"/>
  <c r="BD27" i="2"/>
  <c r="BE27" i="2" s="1"/>
  <c r="BD36" i="2"/>
  <c r="BE36" i="2" s="1"/>
  <c r="BD74" i="2"/>
  <c r="BE74" i="2" s="1"/>
  <c r="BD39" i="2"/>
  <c r="BE39" i="2" s="1"/>
  <c r="BB66" i="2"/>
  <c r="BC66" i="2" s="1"/>
  <c r="BB27" i="2"/>
  <c r="BC27" i="2" s="1"/>
  <c r="BB36" i="2"/>
  <c r="BC36" i="2" s="1"/>
  <c r="BB74" i="2"/>
  <c r="BC74" i="2" s="1"/>
  <c r="BB28" i="2"/>
  <c r="BC28" i="2" s="1"/>
  <c r="BB39" i="2"/>
  <c r="BC39" i="2" s="1"/>
  <c r="BD79" i="2"/>
  <c r="BE79" i="2" s="1"/>
  <c r="BB79" i="2"/>
  <c r="BC79" i="2" s="1"/>
  <c r="BB43" i="2"/>
  <c r="BC43" i="2" s="1"/>
  <c r="BB24" i="2"/>
  <c r="BC24" i="2" s="1"/>
  <c r="BD28" i="2"/>
  <c r="BE28" i="2" s="1"/>
  <c r="BB93" i="2"/>
  <c r="BC93" i="2" s="1"/>
  <c r="BD29" i="2"/>
  <c r="BE29" i="2" s="1"/>
  <c r="BD32" i="2"/>
  <c r="BE32" i="2" s="1"/>
  <c r="BD92" i="2"/>
  <c r="BE92" i="2" s="1"/>
  <c r="BD73" i="2"/>
  <c r="BE73" i="2" s="1"/>
  <c r="BD76" i="2"/>
  <c r="BE76" i="2" s="1"/>
  <c r="BD6" i="2"/>
  <c r="BE6" i="2" s="1"/>
  <c r="BD13" i="2"/>
  <c r="BE13" i="2" s="1"/>
  <c r="BD30" i="2"/>
  <c r="BE30" i="2" s="1"/>
  <c r="BD90" i="2"/>
  <c r="BE90" i="2" s="1"/>
  <c r="BD38" i="2"/>
  <c r="BE38" i="2" s="1"/>
  <c r="BB38" i="2"/>
  <c r="BC38" i="2" s="1"/>
  <c r="BB32" i="2"/>
  <c r="BC32" i="2" s="1"/>
  <c r="BB92" i="2"/>
  <c r="BC92" i="2" s="1"/>
  <c r="BD35" i="2"/>
  <c r="BE35" i="2" s="1"/>
  <c r="BB73" i="2"/>
  <c r="BC73" i="2" s="1"/>
  <c r="BB13" i="2"/>
  <c r="BC13" i="2" s="1"/>
  <c r="BB76" i="2"/>
  <c r="BC76" i="2" s="1"/>
  <c r="BB6" i="2"/>
  <c r="BC6" i="2" s="1"/>
  <c r="BD52" i="2"/>
  <c r="BE52" i="2" s="1"/>
  <c r="BB52" i="2"/>
  <c r="BC52" i="2" s="1"/>
  <c r="BB35" i="2"/>
  <c r="BC35" i="2" s="1"/>
  <c r="BB29" i="2"/>
  <c r="BC29" i="2" s="1"/>
  <c r="BB30" i="2"/>
  <c r="BC30" i="2" s="1"/>
  <c r="BB90" i="2"/>
  <c r="BC90" i="2" s="1"/>
  <c r="BD14" i="2"/>
  <c r="BE14" i="2" s="1"/>
  <c r="BB26" i="2"/>
  <c r="BC26" i="2" s="1"/>
  <c r="BD78" i="2"/>
  <c r="BE78" i="2" s="1"/>
  <c r="BD11" i="2"/>
  <c r="BE11" i="2" s="1"/>
  <c r="BB14" i="2"/>
  <c r="BC14" i="2" s="1"/>
  <c r="BD22" i="2"/>
  <c r="BE22" i="2" s="1"/>
  <c r="BD50" i="2"/>
  <c r="BE50" i="2" s="1"/>
  <c r="BD20" i="2"/>
  <c r="BE20" i="2" s="1"/>
  <c r="BB22" i="2"/>
  <c r="BC22" i="2" s="1"/>
  <c r="BD44" i="2"/>
  <c r="BE44" i="2" s="1"/>
  <c r="BD15" i="2"/>
  <c r="BE15" i="2" s="1"/>
  <c r="BD26" i="2"/>
  <c r="BE26" i="2" s="1"/>
  <c r="BD10" i="2"/>
  <c r="BE10" i="2" s="1"/>
  <c r="BB50" i="2"/>
  <c r="BC50" i="2" s="1"/>
  <c r="BD62" i="2"/>
  <c r="BE62" i="2" s="1"/>
  <c r="BB84" i="2"/>
  <c r="BC84" i="2" s="1"/>
  <c r="BD70" i="2"/>
  <c r="BE70" i="2" s="1"/>
  <c r="BD3" i="2"/>
  <c r="BE3" i="2" s="1"/>
  <c r="BD97" i="2"/>
  <c r="BE97" i="2" s="1"/>
  <c r="BB15" i="2"/>
  <c r="BC15" i="2" s="1"/>
  <c r="BB97" i="2"/>
  <c r="BC97" i="2" s="1"/>
  <c r="BD18" i="2"/>
  <c r="BE18" i="2" s="1"/>
  <c r="BD84" i="2"/>
  <c r="BE84" i="2" s="1"/>
  <c r="BD51" i="2"/>
  <c r="BE51" i="2" s="1"/>
  <c r="BD91" i="2"/>
  <c r="BE91" i="2" s="1"/>
  <c r="BB10" i="2"/>
  <c r="BC10" i="2" s="1"/>
  <c r="BB18" i="2"/>
  <c r="BC18" i="2" s="1"/>
  <c r="BB78" i="2"/>
  <c r="BC78" i="2" s="1"/>
  <c r="BB11" i="2"/>
  <c r="BC11" i="2" s="1"/>
  <c r="BB20" i="2"/>
  <c r="BC20" i="2" s="1"/>
  <c r="BB44" i="2"/>
  <c r="BC44" i="2" s="1"/>
  <c r="BD58" i="2"/>
  <c r="BE58" i="2" s="1"/>
  <c r="BB51" i="2"/>
  <c r="BC51" i="2" s="1"/>
  <c r="BB91" i="2"/>
  <c r="BC91" i="2" s="1"/>
  <c r="BB85" i="2"/>
  <c r="BC85" i="2" s="1"/>
  <c r="BB62" i="2"/>
  <c r="BC62" i="2" s="1"/>
  <c r="BD96" i="2"/>
  <c r="BE96" i="2" s="1"/>
  <c r="BD71" i="2"/>
  <c r="BE71" i="2" s="1"/>
  <c r="BB58" i="2"/>
  <c r="BC58" i="2" s="1"/>
  <c r="BB96" i="2"/>
  <c r="BC96" i="2" s="1"/>
  <c r="BB71" i="2"/>
  <c r="BC71" i="2" s="1"/>
  <c r="BB70" i="2"/>
  <c r="BC70" i="2" s="1"/>
  <c r="BD85" i="2"/>
  <c r="BE85" i="2" s="1"/>
  <c r="BB3" i="2"/>
  <c r="BC3" i="2" s="1"/>
  <c r="BD4" i="2"/>
  <c r="BE4" i="2" s="1"/>
  <c r="BD17" i="2"/>
  <c r="BE17" i="2" s="1"/>
  <c r="BD40" i="2"/>
  <c r="BE40" i="2" s="1"/>
  <c r="BB77" i="2"/>
  <c r="BC77" i="2" s="1"/>
  <c r="BD12" i="2"/>
  <c r="BE12" i="2" s="1"/>
  <c r="BB4" i="2"/>
  <c r="BC4" i="2" s="1"/>
  <c r="BB17" i="2"/>
  <c r="BC17" i="2" s="1"/>
  <c r="BD77" i="2"/>
  <c r="BE77" i="2" s="1"/>
  <c r="BD37" i="2"/>
  <c r="BE37" i="2" s="1"/>
  <c r="BB40" i="2"/>
  <c r="BC40" i="2" s="1"/>
  <c r="BB5" i="2"/>
  <c r="BC5" i="2" s="1"/>
  <c r="BD16" i="2"/>
  <c r="BE16" i="2" s="1"/>
  <c r="BB19" i="2"/>
  <c r="BC19" i="2" s="1"/>
  <c r="BD88" i="2"/>
  <c r="BE88" i="2" s="1"/>
  <c r="BD48" i="2"/>
  <c r="BE48" i="2" s="1"/>
  <c r="BB12" i="2"/>
  <c r="BC12" i="2" s="1"/>
  <c r="BD41" i="2"/>
  <c r="BE41" i="2" s="1"/>
  <c r="BB110" i="2"/>
  <c r="BC110" i="2" s="1"/>
  <c r="BD81" i="2"/>
  <c r="BE81" i="2" s="1"/>
  <c r="BD5" i="2"/>
  <c r="BE5" i="2" s="1"/>
  <c r="BB16" i="2"/>
  <c r="BC16" i="2" s="1"/>
  <c r="BD19" i="2"/>
  <c r="BE19" i="2" s="1"/>
  <c r="BB37" i="2"/>
  <c r="BC37" i="2" s="1"/>
  <c r="BD108" i="2"/>
  <c r="BE108" i="2" s="1"/>
  <c r="BB41" i="2"/>
  <c r="BC41" i="2" s="1"/>
  <c r="BB86" i="2"/>
  <c r="BC86" i="2" s="1"/>
  <c r="BB59" i="2"/>
  <c r="BC59" i="2" s="1"/>
  <c r="BB88" i="2"/>
  <c r="BC88" i="2" s="1"/>
  <c r="BD86" i="2"/>
  <c r="BE86" i="2" s="1"/>
  <c r="BB48" i="2"/>
  <c r="BC48" i="2" s="1"/>
  <c r="BD109" i="2"/>
  <c r="BE109" i="2" s="1"/>
  <c r="BD107" i="2"/>
  <c r="BE107" i="2" s="1"/>
  <c r="BB108" i="2"/>
  <c r="BC108" i="2" s="1"/>
  <c r="BD59" i="2"/>
  <c r="BE59" i="2" s="1"/>
  <c r="BB81" i="2"/>
  <c r="BC81" i="2" s="1"/>
  <c r="BD106" i="2"/>
  <c r="BE106" i="2" s="1"/>
  <c r="BD110" i="2"/>
  <c r="BE110" i="2" s="1"/>
  <c r="BB111" i="2"/>
  <c r="BC111" i="2" s="1"/>
  <c r="BD111" i="2"/>
  <c r="BE111" i="2" s="1"/>
  <c r="BB106" i="2"/>
  <c r="BC106" i="2" s="1"/>
  <c r="BB107" i="2"/>
  <c r="BC107" i="2" s="1"/>
  <c r="BB109" i="2"/>
  <c r="BC109" i="2" s="1"/>
  <c r="BD60" i="2"/>
  <c r="BE60" i="2" s="1"/>
  <c r="BB56" i="2"/>
  <c r="BC56" i="2" s="1"/>
  <c r="BB46" i="2"/>
  <c r="BC46" i="2" s="1"/>
  <c r="BB33" i="2"/>
  <c r="BC33" i="2" s="1"/>
  <c r="BB9" i="2"/>
  <c r="BC9" i="2" s="1"/>
  <c r="BB112" i="2"/>
  <c r="BC112" i="2" s="1"/>
  <c r="BB72" i="2"/>
  <c r="BC72" i="2" s="1"/>
  <c r="BD49" i="2"/>
  <c r="BE49" i="2" s="1"/>
  <c r="BB63" i="2"/>
  <c r="BC63" i="2" s="1"/>
  <c r="BD47" i="2"/>
  <c r="BE47" i="2" s="1"/>
  <c r="BD46" i="2"/>
  <c r="BE46" i="2" s="1"/>
  <c r="BD45" i="2"/>
  <c r="BE45" i="2" s="1"/>
  <c r="BD33" i="2"/>
  <c r="BE33" i="2" s="1"/>
  <c r="BD25" i="2"/>
  <c r="BE25" i="2" s="1"/>
  <c r="BD21" i="2"/>
  <c r="BE21" i="2" s="1"/>
  <c r="BD9" i="2"/>
  <c r="BE9" i="2" s="1"/>
  <c r="BD7" i="2"/>
  <c r="BE7" i="2" s="1"/>
  <c r="BD2" i="2"/>
  <c r="BE2" i="2" s="1"/>
  <c r="BD95" i="2"/>
  <c r="BE95" i="2" s="1"/>
  <c r="BB87" i="2"/>
  <c r="BC87" i="2" s="1"/>
  <c r="BD68" i="2"/>
  <c r="BE68" i="2" s="1"/>
  <c r="BB67" i="2"/>
  <c r="BC67" i="2" s="1"/>
  <c r="BD54" i="2"/>
  <c r="BE54" i="2" s="1"/>
  <c r="BB53" i="2"/>
  <c r="BC53" i="2" s="1"/>
  <c r="BD80" i="2"/>
  <c r="BE80" i="2" s="1"/>
  <c r="BB34" i="2"/>
  <c r="BC34" i="2" s="1"/>
  <c r="BD8" i="2"/>
  <c r="BE8" i="2" s="1"/>
  <c r="BB94" i="2"/>
  <c r="BC94" i="2" s="1"/>
  <c r="BD83" i="2"/>
  <c r="BE83" i="2" s="1"/>
  <c r="BB69" i="2"/>
  <c r="BC69" i="2" s="1"/>
  <c r="BD61" i="2"/>
  <c r="BE61" i="2" s="1"/>
  <c r="BB60" i="2"/>
  <c r="BC60" i="2" s="1"/>
  <c r="BB2" i="2"/>
  <c r="BC2" i="2" s="1"/>
  <c r="BD112" i="2"/>
  <c r="BE112" i="2" s="1"/>
  <c r="BB95" i="2"/>
  <c r="BC95" i="2" s="1"/>
  <c r="BD72" i="2"/>
  <c r="BE72" i="2" s="1"/>
  <c r="BB68" i="2"/>
  <c r="BC68" i="2" s="1"/>
  <c r="BD57" i="2"/>
  <c r="BE57" i="2" s="1"/>
  <c r="BB54" i="2"/>
  <c r="BC54" i="2" s="1"/>
  <c r="BD42" i="2"/>
  <c r="BE42" i="2" s="1"/>
  <c r="BB80" i="2"/>
  <c r="BC80" i="2" s="1"/>
  <c r="BD23" i="2"/>
  <c r="BE23" i="2" s="1"/>
  <c r="BB8" i="2"/>
  <c r="BC8" i="2" s="1"/>
  <c r="BD89" i="2"/>
  <c r="BE89" i="2" s="1"/>
  <c r="BB83" i="2"/>
  <c r="BC83" i="2" s="1"/>
  <c r="BD63" i="2"/>
  <c r="BE63" i="2" s="1"/>
  <c r="BB61" i="2"/>
  <c r="BC61" i="2" s="1"/>
  <c r="BB45" i="2"/>
  <c r="BC45" i="2" s="1"/>
  <c r="BB21" i="2"/>
  <c r="BC21" i="2" s="1"/>
  <c r="BD113" i="2"/>
  <c r="BE113" i="2" s="1"/>
  <c r="BB57" i="2"/>
  <c r="BC57" i="2" s="1"/>
  <c r="BB42" i="2"/>
  <c r="BC42" i="2" s="1"/>
  <c r="BB23" i="2"/>
  <c r="BC23" i="2" s="1"/>
  <c r="BB89" i="2"/>
  <c r="BC89" i="2" s="1"/>
  <c r="BD64" i="2"/>
  <c r="BE64" i="2" s="1"/>
  <c r="BD56" i="2"/>
  <c r="BE56" i="2" s="1"/>
  <c r="BB47" i="2"/>
  <c r="BC47" i="2" s="1"/>
  <c r="BB25" i="2"/>
  <c r="BC25" i="2" s="1"/>
  <c r="BB7" i="2"/>
  <c r="BC7" i="2" s="1"/>
  <c r="BD82" i="2"/>
  <c r="BE82" i="2" s="1"/>
  <c r="BD65" i="2"/>
  <c r="BE65" i="2" s="1"/>
  <c r="BD31" i="2"/>
  <c r="BE31" i="2" s="1"/>
  <c r="BB113" i="2"/>
  <c r="BC113" i="2" s="1"/>
  <c r="BD87" i="2"/>
  <c r="BE87" i="2" s="1"/>
  <c r="BB82" i="2"/>
  <c r="BC82" i="2" s="1"/>
  <c r="BD67" i="2"/>
  <c r="BE67" i="2" s="1"/>
  <c r="BB65" i="2"/>
  <c r="BC65" i="2" s="1"/>
  <c r="BD53" i="2"/>
  <c r="BE53" i="2" s="1"/>
  <c r="BB49" i="2"/>
  <c r="BC49" i="2" s="1"/>
  <c r="BD34" i="2"/>
  <c r="BE34" i="2" s="1"/>
  <c r="BB31" i="2"/>
  <c r="BC31" i="2" s="1"/>
  <c r="BD94" i="2"/>
  <c r="BE94" i="2" s="1"/>
  <c r="BD69" i="2"/>
  <c r="BE69" i="2" s="1"/>
  <c r="BB64" i="2"/>
  <c r="BC64" i="2" s="1"/>
  <c r="BB55" i="2"/>
  <c r="BC55" i="2" s="1"/>
  <c r="BD55" i="2"/>
  <c r="BE55" i="2" l="1"/>
</calcChain>
</file>

<file path=xl/sharedStrings.xml><?xml version="1.0" encoding="utf-8"?>
<sst xmlns="http://schemas.openxmlformats.org/spreadsheetml/2006/main" count="848" uniqueCount="653">
  <si>
    <t>Alimentaire</t>
  </si>
  <si>
    <t>Produit</t>
  </si>
  <si>
    <t>Domaine</t>
  </si>
  <si>
    <t>Directeur</t>
  </si>
  <si>
    <t>Tel entreprise</t>
  </si>
  <si>
    <t>Entreprise</t>
  </si>
  <si>
    <t>Rue de l'entreprise</t>
  </si>
  <si>
    <t>Ville de l'entreprise</t>
  </si>
  <si>
    <t>Code postal de l'entreprise</t>
  </si>
  <si>
    <t>Plus Code</t>
  </si>
  <si>
    <t>Année(s) de stage(s)</t>
  </si>
  <si>
    <t>Pharmaceutique</t>
  </si>
  <si>
    <t>Médicaments</t>
  </si>
  <si>
    <t>Points  i</t>
  </si>
  <si>
    <t>Rang  i</t>
  </si>
  <si>
    <t>Rang A et i</t>
  </si>
  <si>
    <t>Entreprise et  Rang  i</t>
  </si>
  <si>
    <t>Points A  et  i</t>
  </si>
  <si>
    <t>Entreprise et Rang A et 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</si>
  <si>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</si>
  <si>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</si>
  <si>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</si>
  <si>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</si>
  <si>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</si>
  <si>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</si>
  <si>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</si>
  <si>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</si>
  <si>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</si>
  <si>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</si>
  <si>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Longitude Latitude</t>
  </si>
  <si>
    <t>Lycée</t>
  </si>
  <si>
    <t>BTS Bioqualité</t>
  </si>
  <si>
    <t>Lycée Paul Eluard</t>
  </si>
  <si>
    <t>15-17 avenue Jean Moulin</t>
  </si>
  <si>
    <t>St Denis</t>
  </si>
  <si>
    <t>DeuxMilleDixSept  Nb QIAB2</t>
  </si>
  <si>
    <t>DeuxMilleSeize  Nb QIAB2</t>
  </si>
  <si>
    <t>DeuxMilleQuinze  Nb QIAB2</t>
  </si>
  <si>
    <t>DeuxMilleQuatorze  Nb QIAB2</t>
  </si>
  <si>
    <t>DeuxMilleDixSept  Nb QIAB1</t>
  </si>
  <si>
    <t>DeuxMilleSeize  Nb QIAB1</t>
  </si>
  <si>
    <t>DeuxMilleQuinze  Nb QIAB1</t>
  </si>
  <si>
    <t>DeuxMilleQuatorze  Nb QIAB1</t>
  </si>
  <si>
    <t>Stérilisation</t>
  </si>
  <si>
    <t>Hôpital Kremlin Bicêtre</t>
  </si>
  <si>
    <t>12 avenue Paul Vaillant Couturier</t>
  </si>
  <si>
    <t>Le Kremlin Bicêtre</t>
  </si>
  <si>
    <t>01 45 21 34 85</t>
  </si>
  <si>
    <t>pascal.chapotot@aphp.fr</t>
  </si>
  <si>
    <t>Restauration</t>
  </si>
  <si>
    <t>Médical</t>
  </si>
  <si>
    <t>Cosmétique</t>
  </si>
  <si>
    <t>Mail</t>
  </si>
  <si>
    <t>Hôpital Paris Nord - ELIOR</t>
  </si>
  <si>
    <t>75 avenue de Verdun</t>
  </si>
  <si>
    <t>Villeneuve la Garenne</t>
  </si>
  <si>
    <t>01 47 92 40 15</t>
  </si>
  <si>
    <t>av001676@elior.com</t>
  </si>
  <si>
    <t>Laboratoires URGO</t>
  </si>
  <si>
    <t>Parémédical</t>
  </si>
  <si>
    <t>2 avenue de Strasbourg</t>
  </si>
  <si>
    <t>03 80 54 50 00</t>
  </si>
  <si>
    <t>16-24 rue Jean Chaptal</t>
  </si>
  <si>
    <t>Aulnay Sous Bois</t>
  </si>
  <si>
    <t>01 45 91 72 52</t>
  </si>
  <si>
    <t>delphine.breysse@guerbet-group.com</t>
  </si>
  <si>
    <t>Réactifs</t>
  </si>
  <si>
    <t>STAGO</t>
  </si>
  <si>
    <t>23-29 rue Constant Pecqueur</t>
  </si>
  <si>
    <t>Taverny</t>
  </si>
  <si>
    <t>01 34 18 93 28</t>
  </si>
  <si>
    <t>philippe.nguyen@stago.com</t>
  </si>
  <si>
    <t>Cuisine Centrale</t>
  </si>
  <si>
    <t>Conseil Départemental Seine St Denis</t>
  </si>
  <si>
    <t>213 avenue Paul Vaillant Couturier</t>
  </si>
  <si>
    <t>Bobigny</t>
  </si>
  <si>
    <t>01 43 93 82 76</t>
  </si>
  <si>
    <t>pnavier@seinesaintdenis.fr</t>
  </si>
  <si>
    <t>Hôpital Saint Joseph</t>
  </si>
  <si>
    <t>185 rue Raymond Losserand</t>
  </si>
  <si>
    <t>Paris</t>
  </si>
  <si>
    <t>Distribution</t>
  </si>
  <si>
    <t>Auchan Bagnolet</t>
  </si>
  <si>
    <t>26 avenue du Général de Gaulle</t>
  </si>
  <si>
    <t>Bagnolet</t>
  </si>
  <si>
    <t>01 49 72 62 00</t>
  </si>
  <si>
    <t>Traiteur</t>
  </si>
  <si>
    <t>Baluchon</t>
  </si>
  <si>
    <t>Guerbet</t>
  </si>
  <si>
    <t>Romainville</t>
  </si>
  <si>
    <t>Cité Marcel Cachin</t>
  </si>
  <si>
    <t>01 48 46 15 58</t>
  </si>
  <si>
    <t>sara.demesse@baluchon.fr</t>
  </si>
  <si>
    <t>Centre de Gérontologie C. Mazier</t>
  </si>
  <si>
    <t>4 rue Hernet</t>
  </si>
  <si>
    <t>Aubervilliers</t>
  </si>
  <si>
    <t>01 53 56 35 35</t>
  </si>
  <si>
    <t>c.hotelier.mazier@orange.fr</t>
  </si>
  <si>
    <t>Clinique Jeanne d'Arc</t>
  </si>
  <si>
    <t>11-13 rue Ponscarme</t>
  </si>
  <si>
    <t>01 40 77 02 21</t>
  </si>
  <si>
    <t>bloc@clinique-jeanne-darc.com</t>
  </si>
  <si>
    <t>Farine</t>
  </si>
  <si>
    <t>Foricher Moulin d'Arnouville</t>
  </si>
  <si>
    <t>7 avenue de la République</t>
  </si>
  <si>
    <t>Arnouville les Gonesses</t>
  </si>
  <si>
    <t>06 16 73 36 80</t>
  </si>
  <si>
    <t>catherine.gavrel@foricher.com</t>
  </si>
  <si>
    <t>Hôpital  Delafontaine</t>
  </si>
  <si>
    <t>2 rue du Dr Delafontaine</t>
  </si>
  <si>
    <t>Saint Denis</t>
  </si>
  <si>
    <t>Hôpital Lariboisière</t>
  </si>
  <si>
    <t>2 rue Ambroise Paré</t>
  </si>
  <si>
    <t>01 44 12 70 63</t>
  </si>
  <si>
    <t>isabelle.bois@aphp.fr</t>
  </si>
  <si>
    <t>Hôpital Pitié Salpétrière</t>
  </si>
  <si>
    <t>47 boulevard de l'Hôpital</t>
  </si>
  <si>
    <t>Hôpital Saint Antoine</t>
  </si>
  <si>
    <t>184 rue du Faubourg St Antoine</t>
  </si>
  <si>
    <t>01 49 28 20 53</t>
  </si>
  <si>
    <t>pascal.paimparay@aphp.fr</t>
  </si>
  <si>
    <t>Matis</t>
  </si>
  <si>
    <t>26 rue des Beaux Soleils</t>
  </si>
  <si>
    <t>Osny</t>
  </si>
  <si>
    <t>01 30 30 39 71</t>
  </si>
  <si>
    <t>cficheux@matis-paris.com</t>
  </si>
  <si>
    <t>Scolarest</t>
  </si>
  <si>
    <t>8 boulevard Emile Zola</t>
  </si>
  <si>
    <t>Clichy-sous-bois</t>
  </si>
  <si>
    <t>01 41 70 15 85</t>
  </si>
  <si>
    <t>e177901gsa@compass-group.fr</t>
  </si>
  <si>
    <t>2022 Nb BioQ1</t>
  </si>
  <si>
    <t>2022  Nb BioQ2</t>
  </si>
  <si>
    <t>2021 Nb BioQ1</t>
  </si>
  <si>
    <t>2021  Nb QIAB2</t>
  </si>
  <si>
    <t>2020  Nb QIAB2</t>
  </si>
  <si>
    <t>2019  Nb QIAB1</t>
  </si>
  <si>
    <t>2019  Nb QIAB2</t>
  </si>
  <si>
    <t>2018 Nb QIAB1</t>
  </si>
  <si>
    <t>2018  NbQIAB2</t>
  </si>
  <si>
    <t>Auchan Epinay</t>
  </si>
  <si>
    <t>5 avenue de Lattre de Tassigny</t>
  </si>
  <si>
    <t>Epinay</t>
  </si>
  <si>
    <t>01 55 99 47 38</t>
  </si>
  <si>
    <t>Clinique de l'Estrée</t>
  </si>
  <si>
    <t>35 rue d'Amiens</t>
  </si>
  <si>
    <t>Stains</t>
  </si>
  <si>
    <t>Compass Groupe France</t>
  </si>
  <si>
    <t>146 rue de Sartrouville</t>
  </si>
  <si>
    <t>Nanterre</t>
  </si>
  <si>
    <t>Conseil Général de Seine St Denis</t>
  </si>
  <si>
    <t>93 rue Carnot</t>
  </si>
  <si>
    <t>01 43 93 45 62</t>
  </si>
  <si>
    <t>Mairie de Stains</t>
  </si>
  <si>
    <t>01 48 22 20 33</t>
  </si>
  <si>
    <t>9 rue Edouard Branly</t>
  </si>
  <si>
    <t>Herblay</t>
  </si>
  <si>
    <t>Parfums
Cosmétiques</t>
  </si>
  <si>
    <t>R : 01 84 82 72 75
P : 01 84 82 71 20 
DM : 01 84 82 71 20</t>
  </si>
  <si>
    <t>Hôpital Armand Trousseau</t>
  </si>
  <si>
    <t>26 rue du Dr Netter</t>
  </si>
  <si>
    <t>01 71 73 85 62</t>
  </si>
  <si>
    <t>adrien.lopez@aphp.fr</t>
  </si>
  <si>
    <t>Pharmacie</t>
  </si>
  <si>
    <t>Restauration
Pharmacie
Dispositifs Médicaux</t>
  </si>
  <si>
    <t>Hôpital de Basse Terre</t>
  </si>
  <si>
    <t>Avenue Gaston Feuillard</t>
  </si>
  <si>
    <t>Basse Terre</t>
  </si>
  <si>
    <t>05 90 80 54 47</t>
  </si>
  <si>
    <t>Biologie</t>
  </si>
  <si>
    <t>Hôpital Georges Pompidou</t>
  </si>
  <si>
    <t>20 rue Leblanc</t>
  </si>
  <si>
    <t>01 56 09 38 06</t>
  </si>
  <si>
    <t>marie-elisabeth.dorard@aphp.fr</t>
  </si>
  <si>
    <t>Hôpital Louis Mourier</t>
  </si>
  <si>
    <t>178 rue des Renouillers</t>
  </si>
  <si>
    <t>Colombes</t>
  </si>
  <si>
    <t>47 rue Mirabeau</t>
  </si>
  <si>
    <t>Hôpital Ste Périne</t>
  </si>
  <si>
    <t>01 44 96 31 37</t>
  </si>
  <si>
    <t>Pâtisserie</t>
  </si>
  <si>
    <t>La Romainville</t>
  </si>
  <si>
    <t>6 allée de la Fosse Maussoin</t>
  </si>
  <si>
    <t>01 43 02 97 82</t>
  </si>
  <si>
    <t>vcaparos@patisserie-laromainville.com</t>
  </si>
  <si>
    <t>LABM</t>
  </si>
  <si>
    <t>41 avenue de Verdun</t>
  </si>
  <si>
    <t>Bondy</t>
  </si>
  <si>
    <t>abianchi@seinesaintdenis.fr</t>
  </si>
  <si>
    <t>Leclerc Villeparisis</t>
  </si>
  <si>
    <t>20 avenue Roger Salengro</t>
  </si>
  <si>
    <t>Villeparisis</t>
  </si>
  <si>
    <t>01 64 27 07 64</t>
  </si>
  <si>
    <t>22 rue Wolfenduttel</t>
  </si>
  <si>
    <t>Sèvres</t>
  </si>
  <si>
    <t>01 58 04 01 68</t>
  </si>
  <si>
    <t>qualite.pradierparis.com</t>
  </si>
  <si>
    <t>Sanofi Winthrop Industries</t>
  </si>
  <si>
    <t>180 rue Jean Jaurès</t>
  </si>
  <si>
    <t>Maisons Alfort</t>
  </si>
  <si>
    <t>sophie.ronat@sanofi.com</t>
  </si>
  <si>
    <t>Trans Gourmet</t>
  </si>
  <si>
    <t>17 rue de la ferme de la tour</t>
  </si>
  <si>
    <t>Valenton</t>
  </si>
  <si>
    <t>01 46 76 62 52</t>
  </si>
  <si>
    <t>Agrana Fruit France</t>
  </si>
  <si>
    <t>Conserves</t>
  </si>
  <si>
    <t>17 avenue du 8 mai 45</t>
  </si>
  <si>
    <t>Mitry Mory</t>
  </si>
  <si>
    <t>Boulangerie</t>
  </si>
  <si>
    <t>Ange Boulangerie SAS Maliaka</t>
  </si>
  <si>
    <t>CC Sous le Pont de Pierre, Av de Stalingrad</t>
  </si>
  <si>
    <t>Garges les Gonesses</t>
  </si>
  <si>
    <t>06 38 86 10 49</t>
  </si>
  <si>
    <t>garges.responsable@boulangerie-ange.fr</t>
  </si>
  <si>
    <t>Biscuiterie</t>
  </si>
  <si>
    <t>Biscuiterie Astruc</t>
  </si>
  <si>
    <t>2 rue Denis Papin</t>
  </si>
  <si>
    <t>01 04 27 61 62</t>
  </si>
  <si>
    <t>g.meyer@astruc.fr</t>
  </si>
  <si>
    <t>Calixir</t>
  </si>
  <si>
    <t>1 rue Guillaume Bigoudan</t>
  </si>
  <si>
    <t>Wissous</t>
  </si>
  <si>
    <t>Carrefour Flins</t>
  </si>
  <si>
    <t>CD 14 route Renault</t>
  </si>
  <si>
    <t>Flins sur Seine</t>
  </si>
  <si>
    <t>01 39 29 35 23</t>
  </si>
  <si>
    <t>Thierry_AUBOU@carrefour.fr</t>
  </si>
  <si>
    <t>Carrefour Villeneuve la Garenne</t>
  </si>
  <si>
    <t>2 boulevard Gallieni</t>
  </si>
  <si>
    <t>01 46 85 26 20</t>
  </si>
  <si>
    <t>hamida.benbelkacem@carrefour.com</t>
  </si>
  <si>
    <t>Entreprise Jouneau - Cruscana</t>
  </si>
  <si>
    <t>01 39 97 90 37
06 77 68 96 43</t>
  </si>
  <si>
    <t>production@cruscana.fr</t>
  </si>
  <si>
    <t>107-109 rue Girardot</t>
  </si>
  <si>
    <t>Mairie de Bagnolet</t>
  </si>
  <si>
    <t>Duval Paris</t>
  </si>
  <si>
    <t>51 rue Ledru Rollin</t>
  </si>
  <si>
    <t>Ivry sur Seine</t>
  </si>
  <si>
    <t>01 41 65 40 00</t>
  </si>
  <si>
    <t>cindy.malmejat@duval-paris.com</t>
  </si>
  <si>
    <t>Elior Paris</t>
  </si>
  <si>
    <t>22 rue Notre Dame des Champs</t>
  </si>
  <si>
    <t>07 64 63 60 73</t>
  </si>
  <si>
    <t>charlotte.poncelet@elior.fr</t>
  </si>
  <si>
    <t>Entremet Paris</t>
  </si>
  <si>
    <t>6 avenue Jean Moulins</t>
  </si>
  <si>
    <t>01 58 34 09 (0)4(0)</t>
  </si>
  <si>
    <t>labo.edp@gmail.com</t>
  </si>
  <si>
    <t>Hôpital Necker</t>
  </si>
  <si>
    <t>149 rue de Sèvres</t>
  </si>
  <si>
    <t>01 71 19 60 46</t>
  </si>
  <si>
    <t>lucie.leboeuf@aphp.fr</t>
  </si>
  <si>
    <t>2 rue Carnot</t>
  </si>
  <si>
    <t>Mairie de Suresnes</t>
  </si>
  <si>
    <t>Suresnes</t>
  </si>
  <si>
    <t>01 41 18 38 80</t>
  </si>
  <si>
    <t>dbrun@ville-suresnes.fr</t>
  </si>
  <si>
    <t>Restalliance</t>
  </si>
  <si>
    <t>Gennevilliers</t>
  </si>
  <si>
    <t>06 01 36 79 34</t>
  </si>
  <si>
    <t>Maison Rollet Pradier</t>
  </si>
  <si>
    <t>Jus de Fruits</t>
  </si>
  <si>
    <t>SAS Fruits Détendus</t>
  </si>
  <si>
    <t>06 43 01 04 27</t>
  </si>
  <si>
    <t>astrid@lesfruitsdetendus.fr</t>
  </si>
  <si>
    <t>Bimbo QSR Fleury</t>
  </si>
  <si>
    <t>rue Condorcet</t>
  </si>
  <si>
    <t>Fleury Mérogis</t>
  </si>
  <si>
    <t>01 69 25 34 00</t>
  </si>
  <si>
    <t>celine.morelli@grupobimbo.com</t>
  </si>
  <si>
    <t>Biogroup LCD</t>
  </si>
  <si>
    <t>70 boulevard Anatole France</t>
  </si>
  <si>
    <t>06 08 46 46 86</t>
  </si>
  <si>
    <t>r.penka@biogrouplcd.fr</t>
  </si>
  <si>
    <t>Café</t>
  </si>
  <si>
    <t>Café Richard</t>
  </si>
  <si>
    <t>106 rue du Fossé Blanc</t>
  </si>
  <si>
    <t>01 40 85 75 80</t>
  </si>
  <si>
    <t>lacher@richard.fr</t>
  </si>
  <si>
    <t>Caisse des Ecoles du 14e Arrondissement</t>
  </si>
  <si>
    <t>06 73 43 39 37</t>
  </si>
  <si>
    <t>cde14@cde14.fr</t>
  </si>
  <si>
    <t>06 09 59 49 20</t>
  </si>
  <si>
    <t>laetitia@calixir.com</t>
  </si>
  <si>
    <t>Carrefour St Denis</t>
  </si>
  <si>
    <t>Place du Caquet</t>
  </si>
  <si>
    <t>06 69 57 02 39</t>
  </si>
  <si>
    <t>ricardsabrinacarrefour@gmail.com</t>
  </si>
  <si>
    <t>Centre Cardiologique du Nord</t>
  </si>
  <si>
    <t>30-36 rue des Moulins Généraux</t>
  </si>
  <si>
    <t>01 49 33 41 41</t>
  </si>
  <si>
    <t>arnaud.chenebit@hotmail.com</t>
  </si>
  <si>
    <t>CLINEA Clinique</t>
  </si>
  <si>
    <t>10 rue Simonot</t>
  </si>
  <si>
    <t>Le Pré Saint Gervais</t>
  </si>
  <si>
    <t>06 78 94 18 53</t>
  </si>
  <si>
    <t>p.coatanea@orpea.net</t>
  </si>
  <si>
    <t>01 49 71 91 35
01 49 71 90 93</t>
  </si>
  <si>
    <t>f.polak@clinique-estree.fr
hygiene@clinique-estree.fr</t>
  </si>
  <si>
    <t>Clinique Korian</t>
  </si>
  <si>
    <t>84 rue Petit</t>
  </si>
  <si>
    <t>01 55 56 53 00</t>
  </si>
  <si>
    <t>sanaa.bahafa@korian.fr</t>
  </si>
  <si>
    <t>Mairie de Reuil Malmaison</t>
  </si>
  <si>
    <t>25 rue Leon Hourlier</t>
  </si>
  <si>
    <t>Reuil Malmaison</t>
  </si>
  <si>
    <t>01 47 32 67 92</t>
  </si>
  <si>
    <t>anne.barwicki@mairie-reuilmalmaison.fr</t>
  </si>
  <si>
    <t>FEGELE</t>
  </si>
  <si>
    <t>210 boulevard Gallieni</t>
  </si>
  <si>
    <t>06 07 98 61 58</t>
  </si>
  <si>
    <t>corinne.feuge@bioclinic.fr</t>
  </si>
  <si>
    <t>Dispositifs Médicaux
Stérilisation</t>
  </si>
  <si>
    <t>Hôpital Bichat</t>
  </si>
  <si>
    <t>46 rue Henri Huchard</t>
  </si>
  <si>
    <t>01 40 25 80 32
01 40 25 60 32</t>
  </si>
  <si>
    <t>emeline.achain@aphp.fr
kenny.andre@aphp.fr</t>
  </si>
  <si>
    <t>Stérilisation
Restauration</t>
  </si>
  <si>
    <t>S : 01 42 35 62 04
R : 06 13 46 08 05</t>
  </si>
  <si>
    <t>R : aude.saad@ch-stdenis.fr</t>
  </si>
  <si>
    <t>Hôpital National de St Maurice</t>
  </si>
  <si>
    <t>12 rue du Val d'Oise</t>
  </si>
  <si>
    <t>St Maurice</t>
  </si>
  <si>
    <t>06 08 16 73 33</t>
  </si>
  <si>
    <t>florence.perez@ght94n.fr</t>
  </si>
  <si>
    <t>R : frederic.barret@aphp.fr
P/DM : patricia.ponge@aphp.fr</t>
  </si>
  <si>
    <t>01 71 29 23 91</t>
  </si>
  <si>
    <t>Leclerc Bonneuil</t>
  </si>
  <si>
    <t>1-3 avenue du bicentenaire</t>
  </si>
  <si>
    <t>Bonneuil sur Marne</t>
  </si>
  <si>
    <t>01 56 71 70 00</t>
  </si>
  <si>
    <t>anne.cellier@scadif.fr</t>
  </si>
  <si>
    <t>Métro France Nanterre</t>
  </si>
  <si>
    <t>5 rue des Grands Prés</t>
  </si>
  <si>
    <t>01 47 86 67 40</t>
  </si>
  <si>
    <t>valerie.declerc@metro.fr</t>
  </si>
  <si>
    <t>Paris Air Catering Est</t>
  </si>
  <si>
    <t>4 rue des Iris Le Mesnil Amelot</t>
  </si>
  <si>
    <t>Roissy</t>
  </si>
  <si>
    <t>06 81 92 13 14</t>
  </si>
  <si>
    <t>muriel.sohm@servair.fr</t>
  </si>
  <si>
    <t>Embouteillage</t>
  </si>
  <si>
    <t>42 rue Emile Zola</t>
  </si>
  <si>
    <t>La Courneuve</t>
  </si>
  <si>
    <t>01 48 39 71 71</t>
  </si>
  <si>
    <t>claire.gasquet@suntory.com</t>
  </si>
  <si>
    <t>AFNOR</t>
  </si>
  <si>
    <t>Normes</t>
  </si>
  <si>
    <t>11 rue Francis de Pressensé</t>
  </si>
  <si>
    <t>La Plaine St Denis</t>
  </si>
  <si>
    <t>01 41 62 61 32</t>
  </si>
  <si>
    <t>sabrina.duplanil@afnor.org</t>
  </si>
  <si>
    <t>Hôpital Claude Gallien</t>
  </si>
  <si>
    <t>20 route de Boussy St Antoine</t>
  </si>
  <si>
    <t>Quincy Sous Sénart</t>
  </si>
  <si>
    <t>01 69 39 96 36</t>
  </si>
  <si>
    <t>e.cazal@ramsaygds.fr</t>
  </si>
  <si>
    <t>Stérilisation
Dispositifs Médicaux</t>
  </si>
  <si>
    <t>S : 01 47 60 62 71
DM : 01 47 60 67 04</t>
  </si>
  <si>
    <t>S : bruno.baune@aphp.fr
DM : nathalie.del-missier@aphp.fr</t>
  </si>
  <si>
    <t>Hôpital Robert Ballanger</t>
  </si>
  <si>
    <t>boulevard Robert Ballanger</t>
  </si>
  <si>
    <t>Leclerc Orly</t>
  </si>
  <si>
    <t>Orly</t>
  </si>
  <si>
    <t xml:space="preserve">01 48 92 18 18 </t>
  </si>
  <si>
    <t>qualite@eacvl.fr</t>
  </si>
  <si>
    <t>Zydus France SAS</t>
  </si>
  <si>
    <t>25 rue des Peupliers Parc d'activité des Peupliers</t>
  </si>
  <si>
    <t>01 41 19 18 65</t>
  </si>
  <si>
    <t>darshil.shah@zydusfrance.com</t>
  </si>
  <si>
    <t>2020 Nb QIAB1</t>
  </si>
  <si>
    <t>Cocktails</t>
  </si>
  <si>
    <t>Borderline Padaf</t>
  </si>
  <si>
    <t>103 rue Charles Michels</t>
  </si>
  <si>
    <t>07 82 16 24 77</t>
  </si>
  <si>
    <t>atelier@border-line.fr</t>
  </si>
  <si>
    <t>Hôpital d'Argenteuil</t>
  </si>
  <si>
    <t>69 rue du Lietenant Colonel Prud'Hon</t>
  </si>
  <si>
    <t>Argenteuil</t>
  </si>
  <si>
    <t>01 34 23 15 22</t>
  </si>
  <si>
    <t>Cock'telles</t>
  </si>
  <si>
    <t>01 41 11 25 20</t>
  </si>
  <si>
    <t>ibrahima.diop@latabledecana.com</t>
  </si>
  <si>
    <t>Exalt Publicis 94 avenue Gambetta</t>
  </si>
  <si>
    <t>06 23 62 28 54</t>
  </si>
  <si>
    <t>Ed43901@compass-group.fr</t>
  </si>
  <si>
    <t>nicole.lambourdiere@ville-bagnolet.fr
veronique.kieffer@ville-bagnolet.fr</t>
  </si>
  <si>
    <t>01 41 63 11 30</t>
  </si>
  <si>
    <t>Mairie d'Argenteuil</t>
  </si>
  <si>
    <t>01 34 23 46 33</t>
  </si>
  <si>
    <t>cde.ville-argenteuil.fr</t>
  </si>
  <si>
    <t>Chocolaterie</t>
  </si>
  <si>
    <t>DAMYEL</t>
  </si>
  <si>
    <t>20 rue des Huleux</t>
  </si>
  <si>
    <t>01 48 29 54 21</t>
  </si>
  <si>
    <t>damyel@orange.fr</t>
  </si>
  <si>
    <t>Restauration
Stérilisation</t>
  </si>
  <si>
    <t>Siresco Bobigny</t>
  </si>
  <si>
    <t>68 rue Gallieni</t>
  </si>
  <si>
    <t>06 89 84 67 61</t>
  </si>
  <si>
    <t>ysimplet@siresco.fr</t>
  </si>
  <si>
    <t>Sodexo RIE La Boissière</t>
  </si>
  <si>
    <t>1 rue Albert Einstein</t>
  </si>
  <si>
    <t>Trappes</t>
  </si>
  <si>
    <t>01 30 52 40 56</t>
  </si>
  <si>
    <t>cyrille.cyanee@sodexo.com</t>
  </si>
  <si>
    <t>ARYZTA France</t>
  </si>
  <si>
    <t>14-16 avenue Joseph Paxton</t>
  </si>
  <si>
    <t>Ferrières en Brie</t>
  </si>
  <si>
    <t>06 14 26 47 16</t>
  </si>
  <si>
    <t>guillaume.conti@aryzta.com</t>
  </si>
  <si>
    <t>21-23 avenue Georges Lafenestre</t>
  </si>
  <si>
    <t>Boissons</t>
  </si>
  <si>
    <t>Coca-Cola European Partners</t>
  </si>
  <si>
    <t>10 avenue Galilée</t>
  </si>
  <si>
    <t>Clamart</t>
  </si>
  <si>
    <t>06 78 44 84 23</t>
  </si>
  <si>
    <t>fsosson@ccep.com</t>
  </si>
  <si>
    <t>Elior Epaune</t>
  </si>
  <si>
    <t>07 60 65 27 53</t>
  </si>
  <si>
    <t>oriane.festou@elior.fr</t>
  </si>
  <si>
    <t>R : 01 49 36 73 96
S : 01 49 36 73 23</t>
  </si>
  <si>
    <t>R : franck.benetau@ght-gpne.fr
S : nelly.barbin@ght.gpne.fr</t>
  </si>
  <si>
    <t>emoreau@ghpsj.fr</t>
  </si>
  <si>
    <t>Laboratoire départemental de Biologie Médicale de Bondy</t>
  </si>
  <si>
    <t>Abbatoir</t>
  </si>
  <si>
    <t>Les volailles des Blancafort</t>
  </si>
  <si>
    <t>Petite route d'argent</t>
  </si>
  <si>
    <t>Blancafort</t>
  </si>
  <si>
    <t>02 48 81 51 94</t>
  </si>
  <si>
    <t>priscilla.toulouse@volailles-blancafort.fr</t>
  </si>
  <si>
    <t>69-73 rue des Berchères</t>
  </si>
  <si>
    <t>Pontaul Combault</t>
  </si>
  <si>
    <t>06 85 56 14 43</t>
  </si>
  <si>
    <t>elena.madelain@sodexo.com</t>
  </si>
  <si>
    <t>06 79 45 79 46</t>
  </si>
  <si>
    <t>lucie.grancier@agrana.com</t>
  </si>
  <si>
    <t>56 boulevard de la Boissière</t>
  </si>
  <si>
    <t>Montreuil</t>
  </si>
  <si>
    <t>01 49 20 34 97</t>
  </si>
  <si>
    <t>brigitte.moranne@ght-gpne.fr</t>
  </si>
  <si>
    <t>3 place du Louvre</t>
  </si>
  <si>
    <t>01 84 79 65 19</t>
  </si>
  <si>
    <t>n.terrache@herxagone-sante-paris.fr</t>
  </si>
  <si>
    <t>Clinique St Jean de Dieu</t>
  </si>
  <si>
    <t>2 rue Rousselet</t>
  </si>
  <si>
    <t>b-potelle@clinique-stjeandedieu.com</t>
  </si>
  <si>
    <t>01 40 61 46 09
01 40 61 11 00</t>
  </si>
  <si>
    <t>Clinique St Louis</t>
  </si>
  <si>
    <t>1 rue Basset</t>
  </si>
  <si>
    <t>Poissy</t>
  </si>
  <si>
    <t>01 30 06 54 20</t>
  </si>
  <si>
    <t>francis.ebongue@elsan.com</t>
  </si>
  <si>
    <t>Mairie de St Denis</t>
  </si>
  <si>
    <t>35 avenue du Colonel Fabien</t>
  </si>
  <si>
    <t>01 83 72 20 26</t>
  </si>
  <si>
    <t>mickael.dubois@ville-saint-denis.fr</t>
  </si>
  <si>
    <t>SOGERES Asnières</t>
  </si>
  <si>
    <t>5-7 rue Marie Curie</t>
  </si>
  <si>
    <t>Asnières</t>
  </si>
  <si>
    <t>06 34 43 63 80</t>
  </si>
  <si>
    <t>mourushi.haque@sogeres.fr</t>
  </si>
  <si>
    <t>Produits de Contraste</t>
  </si>
  <si>
    <t>DERM TECH France</t>
  </si>
  <si>
    <t>210 avenue Aristide Briand</t>
  </si>
  <si>
    <t>Pavillons Sous Bois</t>
  </si>
  <si>
    <t>06 98 27 80 40</t>
  </si>
  <si>
    <t>aicha@derm-tech.com</t>
  </si>
  <si>
    <t>Elior Noisy le Grand</t>
  </si>
  <si>
    <t>7 avenue des graviers</t>
  </si>
  <si>
    <t>Noisy le Grand</t>
  </si>
  <si>
    <t>01 55 85 16 86</t>
  </si>
  <si>
    <t>eva.gouriou@elior.fr</t>
  </si>
  <si>
    <t>Nouilles</t>
  </si>
  <si>
    <t>EURASIE et Frères</t>
  </si>
  <si>
    <t>9 rue du Bois Moussay</t>
  </si>
  <si>
    <t>01 42 43 43 90</t>
  </si>
  <si>
    <t>alberto.meijide@eurasiefreres.com</t>
  </si>
  <si>
    <t>Fast Food</t>
  </si>
  <si>
    <t>JOLISON SAS (Mc Donald's)</t>
  </si>
  <si>
    <t>116 rue de Sainte Geneviève</t>
  </si>
  <si>
    <t>St Michel sur Orge</t>
  </si>
  <si>
    <t>06 80 48 42 12</t>
  </si>
  <si>
    <t>astrefredet@gmail.com</t>
  </si>
  <si>
    <t>LIDL St Thibault des Vignes</t>
  </si>
  <si>
    <t>6 avenue de la Courtillière</t>
  </si>
  <si>
    <t>St Thibault des Vignes</t>
  </si>
  <si>
    <t>06 11 64 59 08</t>
  </si>
  <si>
    <t>ghemima77270@yahoo.fr</t>
  </si>
  <si>
    <t>LINDT</t>
  </si>
  <si>
    <t>2 avenue du Maréchal de Lattre de tassigny</t>
  </si>
  <si>
    <t>Orlon Ste Marie</t>
  </si>
  <si>
    <t>05 59 88 87 77</t>
  </si>
  <si>
    <t>MACourt@lindt.com</t>
  </si>
  <si>
    <t>48.919900726327214, 2.3613195711803807</t>
  </si>
  <si>
    <t>48.98263989213768, 2.624709424966415</t>
  </si>
  <si>
    <t>48.972712661111416, 2.419511455650537</t>
  </si>
  <si>
    <t>48.826618074282464, 2.7201078937256997</t>
  </si>
  <si>
    <t>48.86551231870581, 2.4151897268114464</t>
  </si>
  <si>
    <t>48.95365908542537, 2.3138500826366024</t>
  </si>
  <si>
    <t>48.881206275102, 2.432391272758777</t>
  </si>
  <si>
    <t>48.642524829556066, 2.380117211461863</t>
  </si>
  <si>
    <t>48.925640431838076, 2.350113772906153</t>
  </si>
  <si>
    <t>48.95148847405477, 2.6193295538009274</t>
  </si>
  <si>
    <t>48.92948393098734, 2.3454479718981935</t>
  </si>
  <si>
    <t>48.92775100755918, 2.3091259538001436</t>
  </si>
  <si>
    <t>48.82453715249647, 2.310434975455696</t>
  </si>
  <si>
    <t>48.72944999451732, 2.329219324958073</t>
  </si>
  <si>
    <t>48.965910225172124, 1.8616850403080987</t>
  </si>
  <si>
    <t>48.93745183119474, 2.359826469142723</t>
  </si>
  <si>
    <t>48.926095570033446, 2.3278403022267597</t>
  </si>
  <si>
    <t>48.94090004454637, 2.3468686114717108</t>
  </si>
  <si>
    <t>48.915175898597504, 2.3912505096219503</t>
  </si>
  <si>
    <t>48.8852150535325, 2.4012124268120782</t>
  </si>
  <si>
    <t>48.95526330635503, 2.3685002114721905</t>
  </si>
  <si>
    <t>48.85941290852191, 2.340465264951184</t>
  </si>
  <si>
    <t>Clinique du Louvre</t>
  </si>
  <si>
    <t>48.826494970751035, 2.3675255979746055</t>
  </si>
  <si>
    <t>48.88598315202566, 2.388310407582262</t>
  </si>
  <si>
    <t>48.85022117691584, 2.317717501673162</t>
  </si>
  <si>
    <t>48.930703344487114, 2.037429613320244</t>
  </si>
  <si>
    <t>48.78051914352572, 2.246141484479779</t>
  </si>
  <si>
    <t>9 rue de la Sablière</t>
  </si>
  <si>
    <t>48.91798697473674, 2.306489217017631</t>
  </si>
  <si>
    <t>48.91562962996204, 2.221226740306454</t>
  </si>
  <si>
    <t>48.87051779627407, 2.403543257761472</t>
  </si>
  <si>
    <t>48.908090365832834, 2.454792626812868</t>
  </si>
  <si>
    <t>48.90670953482757, 2.4495717399531207</t>
  </si>
  <si>
    <t>48.95901603662023, 2.3960834268145375</t>
  </si>
  <si>
    <t>48.91006747891957, 2.5097106258578945</t>
  </si>
  <si>
    <t>48.81737306357983, 2.3865706096187713</t>
  </si>
  <si>
    <t>48.96201500596019, 1.8187310844857416</t>
  </si>
  <si>
    <t>Epône</t>
  </si>
  <si>
    <t>16-29 avenue du Patis</t>
  </si>
  <si>
    <t>48.82832757403808, 2.5843205341012063</t>
  </si>
  <si>
    <t>48.84577461367988, 2.327748882632999</t>
  </si>
  <si>
    <t>48.95665661164221, 2.3917772114722315</t>
  </si>
  <si>
    <t>49.00120446689444, 2.1782613403092506</t>
  </si>
  <si>
    <t>48.957046631020226, 2.37111927099224</t>
  </si>
  <si>
    <t>48.93469598374234, 2.3331107853408373</t>
  </si>
  <si>
    <t>48.97753856964655, 2.422488340308456</t>
  </si>
  <si>
    <t>48.94415206794333, 2.4849681127695527</t>
  </si>
  <si>
    <t>48.9355511011165, 2.37494257084645</t>
  </si>
  <si>
    <t>Hôpital André Grégoire</t>
  </si>
  <si>
    <t>48.87782488744733, 2.45318362496296</t>
  </si>
  <si>
    <t>48.89844138956333, 2.331994301674754</t>
  </si>
  <si>
    <t>48.84273788134911, 2.4054790709884735</t>
  </si>
  <si>
    <t>48.68205960171631, 2.53963742680539</t>
  </si>
  <si>
    <t>48.94467531762925, 2.237019026814065</t>
  </si>
  <si>
    <t>16.00467337702901, -61.73003900384439</t>
  </si>
  <si>
    <t>48.8390814702349, 2.2739803268105603</t>
  </si>
  <si>
    <t>48.81054417090824, 2.3505631224353256</t>
  </si>
  <si>
    <t>48.88308882935735, 2.353173026812023</t>
  </si>
  <si>
    <t>48.925340113339146, 2.2364423114711935</t>
  </si>
  <si>
    <t>48.82098834653108, 2.4285542294062017</t>
  </si>
  <si>
    <t>48.84560012480703, 2.315631440993965</t>
  </si>
  <si>
    <t>48.93480348261309, 2.3274164421559593</t>
  </si>
  <si>
    <t>48.83723453744725, 2.3650428979749627</t>
  </si>
  <si>
    <t>48.95433680007911, 2.5245100556499205</t>
  </si>
  <si>
    <t>48.848959840988506, 2.3827262979753483</t>
  </si>
  <si>
    <t>48.82991223460148, 2.310320569139161</t>
  </si>
  <si>
    <t>48.845080013114725, 2.266752311468549</t>
  </si>
  <si>
    <t>48.63854320467868, 2.32085149483601</t>
  </si>
  <si>
    <t>48.90686957714892, 2.5317166979772505</t>
  </si>
  <si>
    <t>48.90370668982094, 2.492577134661223</t>
  </si>
  <si>
    <t>47.284412029697094, 5.131286196075566</t>
  </si>
  <si>
    <t>Chevigny Saint Sauveur</t>
  </si>
  <si>
    <t>48.764301047450466, 2.4891881556436664</t>
  </si>
  <si>
    <t>48.74387395188317, 2.407536026807456</t>
  </si>
  <si>
    <t>8 place Gaston Viens</t>
  </si>
  <si>
    <t>48.95317562294878, 2.607725469143218</t>
  </si>
  <si>
    <t>47.529124953465555, 2.5223705267678715</t>
  </si>
  <si>
    <t>48.86858420968515, 2.676245351949338</t>
  </si>
  <si>
    <t>43.19107001059162, -0.6175066170025529</t>
  </si>
  <si>
    <t>12-14 boulevard Leon Feix</t>
  </si>
  <si>
    <t>48.94747504146352, 2.2483194421563915</t>
  </si>
  <si>
    <t>48.87282652703592, 2.4324840691405756</t>
  </si>
  <si>
    <t>48.86365819746392, 2.1746016421536005</t>
  </si>
  <si>
    <t>48.94626027724109, 2.3454439268141143</t>
  </si>
  <si>
    <t>48.95998748967561, 2.390220411472311</t>
  </si>
  <si>
    <t>Rue du Moutier</t>
  </si>
  <si>
    <t>48.871107211349425, 2.22507627017836</t>
  </si>
  <si>
    <t>48.81359852500059, 2.2133343697226353</t>
  </si>
  <si>
    <t>49.05512360570927, 2.067219480791068</t>
  </si>
  <si>
    <t>48.91072171589697, 2.214769697018816</t>
  </si>
  <si>
    <t>49.01243130832464, 2.5888960844874007</t>
  </si>
  <si>
    <t>aymen.bcuisine@gmail.com
9208@restalliance.fr</t>
  </si>
  <si>
    <t>48.93466500320092, 2.3013789707333507</t>
  </si>
  <si>
    <t>62 rue Villebois Mareuil</t>
  </si>
  <si>
    <t>48.795340246860114, 2.4336831741335194</t>
  </si>
  <si>
    <t>18 rue Jules Saulnier</t>
  </si>
  <si>
    <t>48.92551280008632, 2.3545746830951835</t>
  </si>
  <si>
    <t>48.905738456484485, 2.552536708026445</t>
  </si>
  <si>
    <t>48.901786995079384, 2.4370886403059653</t>
  </si>
  <si>
    <t>48.78559416655939, 2.6093793133154977</t>
  </si>
  <si>
    <t>Société Française de Restauration et Services
Les Petits Gastronomes</t>
  </si>
  <si>
    <t>48.768087660987646, 2.0004016048585047</t>
  </si>
  <si>
    <t>48.91663428869344, 2.315359633899545</t>
  </si>
  <si>
    <t>49.02713775571417, 2.190563084487939</t>
  </si>
  <si>
    <t>48.769894159888146, 2.444832869137176</t>
  </si>
  <si>
    <t>48.92245477929678, 2.388146340306674</t>
  </si>
  <si>
    <t>Usine d'embouteillage européenne Orangina</t>
  </si>
  <si>
    <t>48.91229698384678, 2.2127147556485522</t>
  </si>
  <si>
    <t>Diver Chim</t>
  </si>
  <si>
    <t>6 rue du Noyer</t>
  </si>
  <si>
    <t>Roissy en France</t>
  </si>
  <si>
    <t>01 30 11 95 59</t>
  </si>
  <si>
    <t>pierre.charrier@diverchim.com</t>
  </si>
  <si>
    <t>49.001565775972, 2.505889180286757</t>
  </si>
  <si>
    <t>Cosmétiques</t>
  </si>
  <si>
    <t>ACS Phyto cosmétique</t>
  </si>
  <si>
    <t>48 avenue Jeanne</t>
  </si>
  <si>
    <t>Soisy sous Montmorency</t>
  </si>
  <si>
    <t>zenpatrice@gmail.com
patrice.mairot@gmail.com</t>
  </si>
  <si>
    <t>48.981193388140255, 2.299537346085548</t>
  </si>
  <si>
    <t>Compléments alimentaires</t>
  </si>
  <si>
    <t>Vibraforce</t>
  </si>
  <si>
    <t>592 rue de la Liberté</t>
  </si>
  <si>
    <t>06 61 18 00 16</t>
  </si>
  <si>
    <t>06 83 57 42 74</t>
  </si>
  <si>
    <t>julien.spera@acs-phyto.fr</t>
  </si>
  <si>
    <t>Jassans-Riottier</t>
  </si>
  <si>
    <t>45.98079647945552, 4.765322995603809</t>
  </si>
  <si>
    <t>Les 1001 feuilles</t>
  </si>
  <si>
    <t>100 boulevard du Général Leclerc</t>
  </si>
  <si>
    <t>01 77 37 22 32</t>
  </si>
  <si>
    <t>qualite@les1001feuilles.com</t>
  </si>
  <si>
    <t>Chemin de Dugny</t>
  </si>
  <si>
    <t>Gonesse</t>
  </si>
  <si>
    <t>48.99548950295865, 2.457822036220461</t>
  </si>
  <si>
    <t>Hôpital Beaujon</t>
  </si>
  <si>
    <t>01 40 87 57 93</t>
  </si>
  <si>
    <t>lilia.thomas@aphp.fr</t>
  </si>
  <si>
    <t>Clichy</t>
  </si>
  <si>
    <t>48.90849636801762, 2.3082854268128727</t>
  </si>
  <si>
    <t>Gaz à usage médical</t>
  </si>
  <si>
    <t>SOL France</t>
  </si>
  <si>
    <t>8 rue du Copas ZI Bethunes</t>
  </si>
  <si>
    <t>St Ouen L'aumone</t>
  </si>
  <si>
    <t>01 34 30 86 60</t>
  </si>
  <si>
    <t>49.04022553928663, 2.1378277286661005</t>
  </si>
  <si>
    <t>Fruits &amp; Légumes</t>
  </si>
  <si>
    <t>COMEXA Import</t>
  </si>
  <si>
    <t>Zone Eurodelta - 5 boulevard du Delta CS 80331</t>
  </si>
  <si>
    <t>Rungis</t>
  </si>
  <si>
    <t>sophie.delorme@comexasas.fr</t>
  </si>
  <si>
    <t>48.75893759201488, 2.3425152128254165</t>
  </si>
  <si>
    <t>48.94176540700461, 2.364579442410029</t>
  </si>
  <si>
    <t>Qualité</t>
  </si>
  <si>
    <t>01 49 78 24 31
07 77 14 49 91</t>
  </si>
  <si>
    <t>Lien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</si>
</sst>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#&quot; &quot;##&quot; &quot;##&quot; &quot;##&quot; &quot;##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/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5" fontId="9" fillId="4" borderId="1" xfId="1" applyNumberFormat="1" applyFont="1" applyFill="1" applyBorder="1" applyAlignment="1">
      <alignment horizontal="center" vertical="center"/>
    </xf>
    <xf numFmtId="0" fontId="4" fillId="4" borderId="1" xfId="1" applyFill="1" applyBorder="1" applyAlignment="1">
      <alignment horizontal="center" vertical="center" wrapText="1"/>
    </xf>
    <xf numFmtId="0" fontId="4" fillId="4" borderId="1" xfId="1" quotePrefix="1" applyFill="1" applyBorder="1" applyAlignment="1">
      <alignment horizontal="center" vertical="center" wrapText="1"/>
    </xf>
    <xf numFmtId="0" fontId="4" fillId="0" borderId="1" xfId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9" fillId="4" borderId="1" xfId="1" applyFont="1" applyFill="1" applyBorder="1" applyAlignment="1">
      <alignment horizontal="center" vertical="center" wrapText="1"/>
    </xf>
    <xf numFmtId="0" fontId="14" fillId="0" borderId="1" xfId="1" applyFont="1" applyFill="1" applyBorder="1" applyAlignment="1">
      <alignment horizontal="center" vertical="center" wrapText="1"/>
    </xf>
    <xf numFmtId="0" fontId="13" fillId="0" borderId="1" xfId="0" applyFont="1" applyFill="1" applyBorder="1"/>
  </cellXfs>
  <cellStyles count="3">
    <cellStyle name="Hyperlink" xfId="2" xr:uid="{00000000-0005-0000-0000-000000000000}"/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8F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Thierry_AUBOU@carrefour.fr" TargetMode="External"/><Relationship Id="rId21" Type="http://schemas.openxmlformats.org/officeDocument/2006/relationships/hyperlink" Target="mailto:sophie.ronat@sanofi.com" TargetMode="External"/><Relationship Id="rId42" Type="http://schemas.openxmlformats.org/officeDocument/2006/relationships/hyperlink" Target="mailto:p.coatanea@orpea.net" TargetMode="External"/><Relationship Id="rId47" Type="http://schemas.openxmlformats.org/officeDocument/2006/relationships/hyperlink" Target="mailto:florence.perez@ght94n.fr" TargetMode="External"/><Relationship Id="rId63" Type="http://schemas.openxmlformats.org/officeDocument/2006/relationships/hyperlink" Target="mailto:fsosson@ccep.com" TargetMode="External"/><Relationship Id="rId68" Type="http://schemas.openxmlformats.org/officeDocument/2006/relationships/hyperlink" Target="mailto:francis.ebongue@elsan.com" TargetMode="External"/><Relationship Id="rId16" Type="http://schemas.openxmlformats.org/officeDocument/2006/relationships/hyperlink" Target="mailto:adrien.lopez@aphp.fr" TargetMode="External"/><Relationship Id="rId11" Type="http://schemas.openxmlformats.org/officeDocument/2006/relationships/hyperlink" Target="mailto:frederic.barret@aphp.fr" TargetMode="External"/><Relationship Id="rId32" Type="http://schemas.openxmlformats.org/officeDocument/2006/relationships/hyperlink" Target="mailto:lucie.leboeuf@aphp.fr" TargetMode="External"/><Relationship Id="rId37" Type="http://schemas.openxmlformats.org/officeDocument/2006/relationships/hyperlink" Target="mailto:r.penka@biogrouplcd.fr" TargetMode="External"/><Relationship Id="rId53" Type="http://schemas.openxmlformats.org/officeDocument/2006/relationships/hyperlink" Target="mailto:e.cazal@ramsaygds.fr" TargetMode="External"/><Relationship Id="rId58" Type="http://schemas.openxmlformats.org/officeDocument/2006/relationships/hyperlink" Target="mailto:ibrahima.diop@latabledecana.com" TargetMode="External"/><Relationship Id="rId74" Type="http://schemas.openxmlformats.org/officeDocument/2006/relationships/hyperlink" Target="mailto:astrefredet@gmail.com" TargetMode="External"/><Relationship Id="rId79" Type="http://schemas.openxmlformats.org/officeDocument/2006/relationships/hyperlink" Target="mailto:qualite@les1001feuilles.com" TargetMode="External"/><Relationship Id="rId5" Type="http://schemas.openxmlformats.org/officeDocument/2006/relationships/hyperlink" Target="mailto:pnavier@seinesaintdenis.fr" TargetMode="External"/><Relationship Id="rId61" Type="http://schemas.openxmlformats.org/officeDocument/2006/relationships/hyperlink" Target="mailto:ysimplet@siresco.fr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vcaparos@patisserie-laromainville.com" TargetMode="External"/><Relationship Id="rId14" Type="http://schemas.openxmlformats.org/officeDocument/2006/relationships/hyperlink" Target="mailto:e177901gsa@compass-group.fr" TargetMode="External"/><Relationship Id="rId22" Type="http://schemas.openxmlformats.org/officeDocument/2006/relationships/hyperlink" Target="mailto:lucie.grancier@agrana.com" TargetMode="External"/><Relationship Id="rId27" Type="http://schemas.openxmlformats.org/officeDocument/2006/relationships/hyperlink" Target="mailto:hamida.benbelkacem@carrefour.com" TargetMode="External"/><Relationship Id="rId30" Type="http://schemas.openxmlformats.org/officeDocument/2006/relationships/hyperlink" Target="mailto:charlotte.poncelet@elior.fr" TargetMode="External"/><Relationship Id="rId35" Type="http://schemas.openxmlformats.org/officeDocument/2006/relationships/hyperlink" Target="mailto:astrid@lesfruitsdetendus.fr" TargetMode="External"/><Relationship Id="rId43" Type="http://schemas.openxmlformats.org/officeDocument/2006/relationships/hyperlink" Target="mailto:sanaa.bahafa@korian.fr" TargetMode="External"/><Relationship Id="rId48" Type="http://schemas.openxmlformats.org/officeDocument/2006/relationships/hyperlink" Target="mailto:anne.cellier@scadif.fr" TargetMode="External"/><Relationship Id="rId56" Type="http://schemas.openxmlformats.org/officeDocument/2006/relationships/hyperlink" Target="mailto:darshil.shah@zydusfrance.com" TargetMode="External"/><Relationship Id="rId64" Type="http://schemas.openxmlformats.org/officeDocument/2006/relationships/hyperlink" Target="mailto:priscilla.toulouse@volailles-blancafort.fr" TargetMode="External"/><Relationship Id="rId69" Type="http://schemas.openxmlformats.org/officeDocument/2006/relationships/hyperlink" Target="mailto:mickael.dubois@ville-saint-denis.fr" TargetMode="External"/><Relationship Id="rId77" Type="http://schemas.openxmlformats.org/officeDocument/2006/relationships/hyperlink" Target="mailto:pierre.charrier@diverchim.com" TargetMode="External"/><Relationship Id="rId8" Type="http://schemas.openxmlformats.org/officeDocument/2006/relationships/hyperlink" Target="mailto:bloc@clinique-jeanne-darc.com" TargetMode="External"/><Relationship Id="rId51" Type="http://schemas.openxmlformats.org/officeDocument/2006/relationships/hyperlink" Target="mailto:claire.gasquet@suntory.com" TargetMode="External"/><Relationship Id="rId72" Type="http://schemas.openxmlformats.org/officeDocument/2006/relationships/hyperlink" Target="mailto:eva.gouriou@elior.fr" TargetMode="External"/><Relationship Id="rId80" Type="http://schemas.openxmlformats.org/officeDocument/2006/relationships/hyperlink" Target="mailto:lilia.thomas@aphp.fr" TargetMode="External"/><Relationship Id="rId3" Type="http://schemas.openxmlformats.org/officeDocument/2006/relationships/hyperlink" Target="mailto:delphine.breysse@guerbet-group.com" TargetMode="External"/><Relationship Id="rId12" Type="http://schemas.openxmlformats.org/officeDocument/2006/relationships/hyperlink" Target="mailto:pascal.paimparay@aphp.fr" TargetMode="External"/><Relationship Id="rId17" Type="http://schemas.openxmlformats.org/officeDocument/2006/relationships/hyperlink" Target="mailto:marie-elisabeth.dorard@aphp.fr" TargetMode="External"/><Relationship Id="rId25" Type="http://schemas.openxmlformats.org/officeDocument/2006/relationships/hyperlink" Target="mailto:laetitia@calixir.com" TargetMode="External"/><Relationship Id="rId33" Type="http://schemas.openxmlformats.org/officeDocument/2006/relationships/hyperlink" Target="mailto:dbrun@ville-suresnes.fr" TargetMode="External"/><Relationship Id="rId38" Type="http://schemas.openxmlformats.org/officeDocument/2006/relationships/hyperlink" Target="mailto:lacher@richard.fr" TargetMode="External"/><Relationship Id="rId46" Type="http://schemas.openxmlformats.org/officeDocument/2006/relationships/hyperlink" Target="mailto:emoreau@ghpsj.fr" TargetMode="External"/><Relationship Id="rId59" Type="http://schemas.openxmlformats.org/officeDocument/2006/relationships/hyperlink" Target="mailto:Ed43901@compass-group.fr" TargetMode="External"/><Relationship Id="rId67" Type="http://schemas.openxmlformats.org/officeDocument/2006/relationships/hyperlink" Target="mailto:b-potelle@clinique-stjeandedieu.com" TargetMode="External"/><Relationship Id="rId20" Type="http://schemas.openxmlformats.org/officeDocument/2006/relationships/hyperlink" Target="mailto:abianchi@seinesaintdenis.fr" TargetMode="External"/><Relationship Id="rId41" Type="http://schemas.openxmlformats.org/officeDocument/2006/relationships/hyperlink" Target="mailto:arnaud.chenebit@hotmail.com" TargetMode="External"/><Relationship Id="rId54" Type="http://schemas.openxmlformats.org/officeDocument/2006/relationships/hyperlink" Target="mailto:laurence.coupel@ch-aulnay.fr" TargetMode="External"/><Relationship Id="rId62" Type="http://schemas.openxmlformats.org/officeDocument/2006/relationships/hyperlink" Target="mailto:cyrille.cyanee@sodexo.com" TargetMode="External"/><Relationship Id="rId70" Type="http://schemas.openxmlformats.org/officeDocument/2006/relationships/hyperlink" Target="mailto:mourushi.haque@sogeres.fr" TargetMode="External"/><Relationship Id="rId75" Type="http://schemas.openxmlformats.org/officeDocument/2006/relationships/hyperlink" Target="mailto:ghemima77270@yahoo.fr" TargetMode="External"/><Relationship Id="rId1" Type="http://schemas.openxmlformats.org/officeDocument/2006/relationships/hyperlink" Target="mailto:pascal.chapotot@aphp.fr" TargetMode="External"/><Relationship Id="rId6" Type="http://schemas.openxmlformats.org/officeDocument/2006/relationships/hyperlink" Target="mailto:sara.demesse@baluchon.fr" TargetMode="External"/><Relationship Id="rId15" Type="http://schemas.openxmlformats.org/officeDocument/2006/relationships/hyperlink" Target="mailto:f.polak@clinique-estree.fr" TargetMode="External"/><Relationship Id="rId23" Type="http://schemas.openxmlformats.org/officeDocument/2006/relationships/hyperlink" Target="mailto:garges.responsable@boulangerie-ange.fr" TargetMode="External"/><Relationship Id="rId28" Type="http://schemas.openxmlformats.org/officeDocument/2006/relationships/hyperlink" Target="mailto:nicole.lambourdiere@ville-bagnolet.fr" TargetMode="External"/><Relationship Id="rId36" Type="http://schemas.openxmlformats.org/officeDocument/2006/relationships/hyperlink" Target="mailto:celine.morelli@grupobimbo.com" TargetMode="External"/><Relationship Id="rId49" Type="http://schemas.openxmlformats.org/officeDocument/2006/relationships/hyperlink" Target="mailto:valerie.declerc@metro.fr" TargetMode="External"/><Relationship Id="rId57" Type="http://schemas.openxmlformats.org/officeDocument/2006/relationships/hyperlink" Target="mailto:atelier@border-line.fr" TargetMode="External"/><Relationship Id="rId10" Type="http://schemas.openxmlformats.org/officeDocument/2006/relationships/hyperlink" Target="mailto:isabelle.bois@aphp.fr" TargetMode="External"/><Relationship Id="rId31" Type="http://schemas.openxmlformats.org/officeDocument/2006/relationships/hyperlink" Target="mailto:labo.edp@gmail.com" TargetMode="External"/><Relationship Id="rId44" Type="http://schemas.openxmlformats.org/officeDocument/2006/relationships/hyperlink" Target="mailto:anne.barwicki@mairie-reuilmalmaison.fr" TargetMode="External"/><Relationship Id="rId52" Type="http://schemas.openxmlformats.org/officeDocument/2006/relationships/hyperlink" Target="mailto:sabrina.duplanil@afnor.org" TargetMode="External"/><Relationship Id="rId60" Type="http://schemas.openxmlformats.org/officeDocument/2006/relationships/hyperlink" Target="mailto:damyel@orange.fr" TargetMode="External"/><Relationship Id="rId65" Type="http://schemas.openxmlformats.org/officeDocument/2006/relationships/hyperlink" Target="mailto:brigitte.moranne@ght-gpne.fr" TargetMode="External"/><Relationship Id="rId73" Type="http://schemas.openxmlformats.org/officeDocument/2006/relationships/hyperlink" Target="mailto:alberto.meijide@eurasiefreres.com" TargetMode="External"/><Relationship Id="rId78" Type="http://schemas.openxmlformats.org/officeDocument/2006/relationships/hyperlink" Target="mailto:julien.spera@acs-phyto.fr" TargetMode="External"/><Relationship Id="rId81" Type="http://schemas.openxmlformats.org/officeDocument/2006/relationships/hyperlink" Target="mailto:sophie.delorme@comexasas.fr" TargetMode="External"/><Relationship Id="rId4" Type="http://schemas.openxmlformats.org/officeDocument/2006/relationships/hyperlink" Target="mailto:philippe.nguyen@stago.com" TargetMode="External"/><Relationship Id="rId9" Type="http://schemas.openxmlformats.org/officeDocument/2006/relationships/hyperlink" Target="mailto:catherine.gavrel@foricher.com" TargetMode="External"/><Relationship Id="rId13" Type="http://schemas.openxmlformats.org/officeDocument/2006/relationships/hyperlink" Target="mailto:cficheux@matis-paris.com" TargetMode="External"/><Relationship Id="rId18" Type="http://schemas.openxmlformats.org/officeDocument/2006/relationships/hyperlink" Target="mailto:bruno.baune@aphp.fr" TargetMode="External"/><Relationship Id="rId39" Type="http://schemas.openxmlformats.org/officeDocument/2006/relationships/hyperlink" Target="mailto:cde14@cde14.fr" TargetMode="External"/><Relationship Id="rId34" Type="http://schemas.openxmlformats.org/officeDocument/2006/relationships/hyperlink" Target="mailto:aymen.bcuisine@gmail.com" TargetMode="External"/><Relationship Id="rId50" Type="http://schemas.openxmlformats.org/officeDocument/2006/relationships/hyperlink" Target="mailto:muriel.sohm@servair.fr" TargetMode="External"/><Relationship Id="rId55" Type="http://schemas.openxmlformats.org/officeDocument/2006/relationships/hyperlink" Target="mailto:qualite@eacvl.fr" TargetMode="External"/><Relationship Id="rId76" Type="http://schemas.openxmlformats.org/officeDocument/2006/relationships/hyperlink" Target="mailto:MACourt@lindt.com" TargetMode="External"/><Relationship Id="rId7" Type="http://schemas.openxmlformats.org/officeDocument/2006/relationships/hyperlink" Target="mailto:c.hotelier.mazier@orange.fr" TargetMode="External"/><Relationship Id="rId71" Type="http://schemas.openxmlformats.org/officeDocument/2006/relationships/hyperlink" Target="mailto:aicha@derm-tech.com" TargetMode="External"/><Relationship Id="rId2" Type="http://schemas.openxmlformats.org/officeDocument/2006/relationships/hyperlink" Target="mailto:av001676@elior.com" TargetMode="External"/><Relationship Id="rId29" Type="http://schemas.openxmlformats.org/officeDocument/2006/relationships/hyperlink" Target="mailto:cindy.malmejat@duval-paris.com" TargetMode="External"/><Relationship Id="rId24" Type="http://schemas.openxmlformats.org/officeDocument/2006/relationships/hyperlink" Target="mailto:g.meyer@astruc.fr" TargetMode="External"/><Relationship Id="rId40" Type="http://schemas.openxmlformats.org/officeDocument/2006/relationships/hyperlink" Target="mailto:ricardsabrinacarrefour@gmail.com" TargetMode="External"/><Relationship Id="rId45" Type="http://schemas.openxmlformats.org/officeDocument/2006/relationships/hyperlink" Target="mailto:corinne.feuge@bioclinic.fr" TargetMode="External"/><Relationship Id="rId66" Type="http://schemas.openxmlformats.org/officeDocument/2006/relationships/hyperlink" Target="mailto:n.terrache@herxagone-sante-paris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256"/>
  <sheetViews>
    <sheetView tabSelected="1" topLeftCell="AS1" zoomScale="85" zoomScaleNormal="85" workbookViewId="0">
      <selection activeCell="BA1" sqref="BA1:BA1048576"/>
    </sheetView>
  </sheetViews>
  <sheetFormatPr baseColWidth="10" defaultColWidth="11.42578125" defaultRowHeight="15" x14ac:dyDescent="0.25"/>
  <cols>
    <col min="1" max="1" width="16.85546875" style="32" customWidth="1"/>
    <col min="2" max="2" width="21.5703125" style="33" customWidth="1"/>
    <col min="3" max="3" width="48.5703125" style="34" customWidth="1"/>
    <col min="4" max="4" width="44.42578125" style="40" customWidth="1"/>
    <col min="5" max="12" width="30.7109375" style="40" customWidth="1"/>
    <col min="13" max="13" width="25.140625" style="30" customWidth="1"/>
    <col min="14" max="14" width="25.5703125" style="30" customWidth="1"/>
    <col min="15" max="15" width="26.85546875" style="30" customWidth="1"/>
    <col min="16" max="16" width="22.5703125" style="30" customWidth="1"/>
    <col min="17" max="17" width="25.140625" style="30" customWidth="1"/>
    <col min="18" max="18" width="25.5703125" style="30" customWidth="1"/>
    <col min="19" max="19" width="26.85546875" style="30" customWidth="1"/>
    <col min="20" max="20" width="22.5703125" style="30" customWidth="1"/>
    <col min="21" max="21" width="47.140625" style="30" customWidth="1"/>
    <col min="22" max="22" width="47.140625" style="31" customWidth="1"/>
    <col min="23" max="23" width="47" style="34" customWidth="1"/>
    <col min="24" max="24" width="32.7109375" style="30" customWidth="1"/>
    <col min="25" max="25" width="44" style="31" customWidth="1"/>
    <col min="26" max="26" width="46.140625" style="36" customWidth="1"/>
    <col min="27" max="27" width="47" style="30" customWidth="1"/>
    <col min="28" max="28" width="32.7109375" style="30" customWidth="1"/>
    <col min="29" max="29" width="27.140625" style="30" customWidth="1"/>
    <col min="30" max="30" width="46.7109375" style="34" customWidth="1"/>
    <col min="31" max="31" width="59.85546875" style="34" customWidth="1"/>
    <col min="32" max="32" width="44.42578125" style="30" customWidth="1"/>
    <col min="33" max="33" width="25.140625" style="30" customWidth="1"/>
    <col min="34" max="34" width="33.5703125" style="30" customWidth="1"/>
    <col min="35" max="35" width="36" style="30" customWidth="1"/>
    <col min="36" max="36" width="32.7109375" style="30" customWidth="1"/>
    <col min="37" max="37" width="25.140625" style="34" customWidth="1"/>
    <col min="38" max="38" width="33.5703125" style="34" customWidth="1"/>
    <col min="39" max="39" width="33.42578125" style="34" customWidth="1"/>
    <col min="40" max="40" width="37.5703125" style="30" customWidth="1"/>
    <col min="41" max="42" width="33.28515625" style="34" customWidth="1"/>
    <col min="43" max="43" width="15" style="37" customWidth="1"/>
    <col min="44" max="44" width="33.28515625" style="30" customWidth="1"/>
    <col min="45" max="45" width="42.7109375" style="30" bestFit="1" customWidth="1"/>
    <col min="46" max="46" width="33.28515625" style="39" customWidth="1"/>
    <col min="47" max="47" width="33.28515625" style="34" hidden="1" customWidth="1"/>
    <col min="48" max="48" width="45.42578125" style="38" hidden="1" customWidth="1"/>
    <col min="49" max="49" width="17.7109375" style="30" hidden="1" customWidth="1"/>
    <col min="50" max="50" width="21.140625" style="39" hidden="1" customWidth="1"/>
    <col min="51" max="51" width="15.42578125" style="30" hidden="1" customWidth="1"/>
    <col min="52" max="52" width="42.7109375" style="30" bestFit="1" customWidth="1"/>
    <col min="53" max="53" width="42.7109375" style="30" hidden="1" customWidth="1"/>
    <col min="54" max="54" width="11.42578125" style="30"/>
    <col min="55" max="55" width="24.7109375" style="30" customWidth="1"/>
    <col min="56" max="56" width="11.42578125" style="30"/>
    <col min="57" max="57" width="24.7109375" style="30" customWidth="1"/>
    <col min="58" max="65" width="12.85546875" style="30" customWidth="1"/>
    <col min="66" max="67" width="12.85546875" style="29" customWidth="1"/>
    <col min="68" max="75" width="12.85546875" style="29" hidden="1" customWidth="1"/>
    <col min="76" max="92" width="0" style="30" hidden="1" customWidth="1"/>
    <col min="93" max="16384" width="11.42578125" style="30"/>
  </cols>
  <sheetData>
    <row r="1" spans="1:93" s="11" customFormat="1" ht="58.5" customHeight="1" x14ac:dyDescent="0.3">
      <c r="A1" s="1" t="s">
        <v>2</v>
      </c>
      <c r="B1" s="1" t="s">
        <v>1</v>
      </c>
      <c r="C1" s="2" t="s">
        <v>5</v>
      </c>
      <c r="D1" s="2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6</v>
      </c>
      <c r="AP1" s="2" t="s">
        <v>7</v>
      </c>
      <c r="AQ1" s="4" t="s">
        <v>8</v>
      </c>
      <c r="AR1" s="2" t="s">
        <v>4</v>
      </c>
      <c r="AS1" s="2" t="s">
        <v>652</v>
      </c>
      <c r="AT1" s="2" t="s">
        <v>29</v>
      </c>
      <c r="AU1" s="2" t="s">
        <v>9</v>
      </c>
      <c r="AV1" s="2" t="s">
        <v>3</v>
      </c>
      <c r="AW1" s="5"/>
      <c r="AX1" s="5"/>
      <c r="AY1" s="5"/>
      <c r="AZ1" s="2" t="s">
        <v>52</v>
      </c>
      <c r="BA1" s="2"/>
      <c r="BB1" s="6" t="s">
        <v>15</v>
      </c>
      <c r="BC1" s="7" t="s">
        <v>18</v>
      </c>
      <c r="BD1" s="6" t="s">
        <v>14</v>
      </c>
      <c r="BE1" s="7" t="s">
        <v>16</v>
      </c>
      <c r="BF1" s="8" t="s">
        <v>131</v>
      </c>
      <c r="BG1" s="8" t="s">
        <v>132</v>
      </c>
      <c r="BH1" s="8" t="s">
        <v>133</v>
      </c>
      <c r="BI1" s="8" t="s">
        <v>134</v>
      </c>
      <c r="BJ1" s="8" t="s">
        <v>372</v>
      </c>
      <c r="BK1" s="8" t="s">
        <v>135</v>
      </c>
      <c r="BL1" s="8" t="s">
        <v>136</v>
      </c>
      <c r="BM1" s="8" t="s">
        <v>137</v>
      </c>
      <c r="BN1" s="8" t="s">
        <v>138</v>
      </c>
      <c r="BO1" s="8" t="s">
        <v>139</v>
      </c>
      <c r="BP1" s="8" t="s">
        <v>39</v>
      </c>
      <c r="BQ1" s="8" t="s">
        <v>35</v>
      </c>
      <c r="BR1" s="8" t="s">
        <v>40</v>
      </c>
      <c r="BS1" s="8" t="s">
        <v>36</v>
      </c>
      <c r="BT1" s="8" t="s">
        <v>41</v>
      </c>
      <c r="BU1" s="8" t="s">
        <v>37</v>
      </c>
      <c r="BV1" s="8" t="s">
        <v>42</v>
      </c>
      <c r="BW1" s="8" t="s">
        <v>38</v>
      </c>
      <c r="BX1" s="9" t="s">
        <v>17</v>
      </c>
      <c r="BY1" s="9" t="s">
        <v>13</v>
      </c>
      <c r="BZ1" s="9"/>
      <c r="CA1" s="9"/>
      <c r="CB1" s="10" t="s">
        <v>19</v>
      </c>
      <c r="CC1" s="10" t="s">
        <v>20</v>
      </c>
      <c r="CD1" s="10" t="s">
        <v>21</v>
      </c>
      <c r="CE1" s="10" t="s">
        <v>22</v>
      </c>
      <c r="CF1" s="10" t="s">
        <v>23</v>
      </c>
      <c r="CG1" s="10"/>
      <c r="CH1" s="10"/>
      <c r="CI1" s="10" t="s">
        <v>24</v>
      </c>
      <c r="CJ1" s="10" t="s">
        <v>25</v>
      </c>
      <c r="CK1" s="10" t="s">
        <v>26</v>
      </c>
      <c r="CL1" s="10" t="s">
        <v>27</v>
      </c>
      <c r="CM1" s="10" t="s">
        <v>28</v>
      </c>
    </row>
    <row r="2" spans="1:93" ht="30" x14ac:dyDescent="0.25">
      <c r="A2" s="12" t="s">
        <v>30</v>
      </c>
      <c r="B2" s="12" t="s">
        <v>31</v>
      </c>
      <c r="C2" s="13" t="s">
        <v>32</v>
      </c>
      <c r="D2" s="14" t="str">
        <f>IF(BF2&lt;&gt;0,";2022_BioQ1="&amp;BF2," ")&amp;IF(BG2&lt;&gt;0," ; 2022_BioQ2="&amp;BG2," ")&amp;IF(BH2&lt;&gt;0,";2021_BioQ1="&amp;BH2," ")&amp;IF(BI2&lt;&gt;0," ; 2021_QIAB2="&amp;BI2," ")&amp;IF(BJ2&lt;&gt;0,";2020_QIAB1="&amp;BJ2," ")&amp;IF(BK2&lt;&gt;0," ; 2020_QIAB2="&amp;BK2," ")&amp;IF(BL2&lt;&gt;0,";2019_QIAB1="&amp;BL2," ")&amp;IF(BM2&lt;&gt;0," ; 2019_QIAB2="&amp;BM2," ")&amp;IF(BN2&lt;&gt;0,";2018_QIAB1="&amp;BN2," ")&amp;IF(BO2&lt;&gt;0," ; 2018_QIAB2="&amp;BO2," ")&amp;IF(BP2&lt;&gt;0," ; 2017_QIAB1="&amp;BP2," ")&amp;IF(BQ2&lt;&gt;0," ; 2017_QIAB2="&amp;BQ2," ")&amp;IF(BR2&lt;&gt;0," ; 2016_QIAB1="&amp;BR2," ")&amp;IF(BS2&lt;&gt;0," ; 2016_QIAB2="&amp;BS2," ")&amp;IF(BT2&lt;&gt;0," ; 2015_QIAB1="&amp;BT2," ")&amp;IF(BU2&lt;&gt;0," ; 2015_QIAB2="&amp;BU2," ")&amp;IF(BV2&lt;&gt;0," ; 2014_QIAB1="&amp;BV2," ")&amp;IF(BW2&lt;&gt;0," ; 2014_QIAB2="&amp;BW2," ")</f>
        <v xml:space="preserve">                  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5"/>
      <c r="R2" s="15"/>
      <c r="S2" s="15"/>
      <c r="T2" s="14"/>
      <c r="U2" s="15"/>
      <c r="V2" s="15"/>
      <c r="W2" s="15"/>
      <c r="X2" s="16"/>
      <c r="Y2" s="15"/>
      <c r="Z2" s="16"/>
      <c r="AA2" s="16"/>
      <c r="AB2" s="16"/>
      <c r="AC2" s="15"/>
      <c r="AD2" s="15"/>
      <c r="AE2" s="15"/>
      <c r="AF2" s="16"/>
      <c r="AG2" s="16"/>
      <c r="AH2" s="15"/>
      <c r="AI2" s="15"/>
      <c r="AJ2" s="16"/>
      <c r="AK2" s="15"/>
      <c r="AL2" s="15"/>
      <c r="AM2" s="15"/>
      <c r="AN2" s="16"/>
      <c r="AO2" s="13" t="s">
        <v>33</v>
      </c>
      <c r="AP2" s="13" t="s">
        <v>34</v>
      </c>
      <c r="AQ2" s="17">
        <v>93200</v>
      </c>
      <c r="AR2" s="18"/>
      <c r="AS2" s="19"/>
      <c r="AT2" s="20" t="s">
        <v>649</v>
      </c>
      <c r="AU2" s="21"/>
      <c r="AV2" s="28"/>
      <c r="AW2" s="23"/>
      <c r="AX2" s="16"/>
      <c r="AY2" s="23"/>
      <c r="AZ2" s="19"/>
      <c r="BA2" s="42"/>
      <c r="BB2" s="22">
        <f>RANK(BX2,$BX$3:$BX$112)+COUNTIF(BX$3:BX42,BX2)-1</f>
        <v>95</v>
      </c>
      <c r="BC2" s="14" t="str">
        <f>"N° "&amp;BB2&amp;" "&amp;C2</f>
        <v>N° 95 Lycée Paul Eluard</v>
      </c>
      <c r="BD2" s="22">
        <f>RANK(BY2,$BY$3:$BY$112)+COUNTIF(BY$3:BY42,BY2)-1</f>
        <v>72</v>
      </c>
      <c r="BE2" s="14" t="str">
        <f>"N° "&amp;BD2&amp;" "&amp;C2</f>
        <v>N° 72 Lycée Paul Eluard</v>
      </c>
      <c r="BF2" s="14"/>
      <c r="BG2" s="14"/>
      <c r="BH2" s="14"/>
      <c r="BI2" s="14"/>
      <c r="BJ2" s="14"/>
      <c r="BK2" s="14"/>
      <c r="BL2" s="14"/>
      <c r="BM2" s="14"/>
      <c r="BX2" s="22">
        <f>((BF2+BG2)*9)+((BH2+BI2)*8)+((BJ2+BK2)*7)+((BL2+BM2)*6)+((BN2+BO2)*5)+((BP2+BQ2)*4)+((BR2+BS2)*3)+((BT2+BU2)*2)+((BV2+BW2)*1)</f>
        <v>0</v>
      </c>
      <c r="BY2" s="22">
        <f>((BG2)*9)+((BI2)*8)+((BK2)*7)+((BM2)*6)+((BO2)*5)+((BQ2)*4)+((BS2)*3)+((BU2)*2)+((BW2)*1)</f>
        <v>0</v>
      </c>
      <c r="BZ2" s="22">
        <f>BJ2</f>
        <v>0</v>
      </c>
      <c r="CA2" s="22">
        <f>BL2</f>
        <v>0</v>
      </c>
      <c r="CB2" s="22">
        <f>BN2</f>
        <v>0</v>
      </c>
      <c r="CC2" s="22">
        <f>BP2</f>
        <v>0</v>
      </c>
      <c r="CD2" s="22">
        <f>BR2</f>
        <v>0</v>
      </c>
      <c r="CE2" s="22">
        <f>BT2</f>
        <v>0</v>
      </c>
      <c r="CF2" s="22">
        <f>BV2</f>
        <v>0</v>
      </c>
      <c r="CG2" s="22">
        <f>BK2</f>
        <v>0</v>
      </c>
      <c r="CH2" s="22">
        <f>BM2</f>
        <v>0</v>
      </c>
      <c r="CI2" s="22">
        <f>BO2</f>
        <v>0</v>
      </c>
      <c r="CJ2" s="22">
        <f>BQ2</f>
        <v>0</v>
      </c>
      <c r="CK2" s="22">
        <f>BS2</f>
        <v>0</v>
      </c>
      <c r="CL2" s="22">
        <f>BU2</f>
        <v>0</v>
      </c>
      <c r="CM2" s="22">
        <f>BW2</f>
        <v>0</v>
      </c>
      <c r="CO2" s="22"/>
    </row>
    <row r="3" spans="1:93" s="22" customFormat="1" ht="30" x14ac:dyDescent="0.25">
      <c r="A3" s="12" t="s">
        <v>650</v>
      </c>
      <c r="B3" s="12" t="s">
        <v>349</v>
      </c>
      <c r="C3" s="13" t="s">
        <v>348</v>
      </c>
      <c r="D3" s="14" t="str">
        <f t="shared" ref="D3:D33" si="0">IF(BF3&lt;&gt;0,";2022_BioQ1="&amp;BF3," ")&amp;IF(BG3&lt;&gt;0," ; 2022_BioQ2="&amp;BG3," ")&amp;IF(BH3&lt;&gt;0,";2021_BioQ1="&amp;BH3," ")&amp;IF(BI3&lt;&gt;0," ; 2021_QIAB2="&amp;BI3," ")&amp;IF(BJ3&lt;&gt;0,";2020_QIAB1="&amp;BJ3," ")&amp;IF(BK3&lt;&gt;0," ; 2020_QIAB2="&amp;BK3," ")&amp;IF(BL3&lt;&gt;0,";2019_QIAB1="&amp;BL3," ")&amp;IF(BM3&lt;&gt;0," ; 2019_QIAB2="&amp;BM3," ")&amp;IF(BN3&lt;&gt;0,";2018_QIAB1="&amp;BN3," ")&amp;IF(BO3&lt;&gt;0," ; 2018_QIAB2="&amp;BO3," ")&amp;IF(BP3&lt;&gt;0," ; 2017_QIAB1="&amp;BP3," ")&amp;IF(BQ3&lt;&gt;0," ; 2017_QIAB2="&amp;BQ3," ")&amp;IF(BR3&lt;&gt;0," ; 2016_QIAB1="&amp;BR3," ")&amp;IF(BS3&lt;&gt;0," ; 2016_QIAB2="&amp;BS3," ")&amp;IF(BT3&lt;&gt;0," ; 2015_QIAB1="&amp;BT3," ")&amp;IF(BU3&lt;&gt;0," ; 2015_QIAB2="&amp;BU3," ")&amp;IF(BV3&lt;&gt;0," ; 2014_QIAB1="&amp;BV3," ")&amp;IF(BW3&lt;&gt;0," ; 2014_QIAB2="&amp;BW3," ")</f>
        <v xml:space="preserve">      ; 2020_QIAB2=1            </v>
      </c>
      <c r="E3" s="15"/>
      <c r="F3" s="15"/>
      <c r="G3" s="14"/>
      <c r="H3" s="14"/>
      <c r="I3" s="15"/>
      <c r="J3" s="15"/>
      <c r="K3" s="14"/>
      <c r="L3" s="14"/>
      <c r="M3" s="15"/>
      <c r="N3" s="15"/>
      <c r="O3" s="15"/>
      <c r="P3" s="14"/>
      <c r="Q3" s="15"/>
      <c r="R3" s="15"/>
      <c r="S3" s="15"/>
      <c r="T3" s="14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24" t="s">
        <v>350</v>
      </c>
      <c r="AP3" s="24" t="s">
        <v>351</v>
      </c>
      <c r="AQ3" s="26">
        <v>93571</v>
      </c>
      <c r="AR3" s="27" t="s">
        <v>352</v>
      </c>
      <c r="AS3" s="19"/>
      <c r="AT3" s="19" t="s">
        <v>496</v>
      </c>
      <c r="AU3" s="21"/>
      <c r="AW3" s="15"/>
      <c r="AX3" s="15"/>
      <c r="AZ3" s="19" t="s">
        <v>353</v>
      </c>
      <c r="BA3" s="42"/>
      <c r="BB3" s="22">
        <f>RANK(BX3,$BX$3:$BX$112)+COUNTIF(BX$3:BX4,BX3)-1</f>
        <v>46</v>
      </c>
      <c r="BC3" s="14" t="str">
        <f t="shared" ref="BC3:BC33" si="1">"N° "&amp;BB3&amp;" "&amp;C3</f>
        <v>N° 46 AFNOR</v>
      </c>
      <c r="BD3" s="22">
        <f>RANK(BY3,$BY$3:$BY$112)+COUNTIF(BY$3:BY4,BY3)-1</f>
        <v>28</v>
      </c>
      <c r="BE3" s="14" t="str">
        <f t="shared" ref="BE3:BE33" si="2">"N° "&amp;BD3&amp;" "&amp;C3</f>
        <v>N° 28 AFNOR</v>
      </c>
      <c r="BF3" s="24"/>
      <c r="BG3" s="24"/>
      <c r="BH3" s="24"/>
      <c r="BI3" s="24"/>
      <c r="BJ3" s="24"/>
      <c r="BK3" s="24">
        <v>1</v>
      </c>
      <c r="BL3" s="24"/>
      <c r="BM3" s="24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2">
        <f t="shared" ref="BX3:BX33" si="3">((BF3+BG3)*9)+((BH3+BI3)*8)+((BJ3+BK3)*7)+((BL3+BM3)*6)+((BN3+BO3)*5)+((BP3+BQ3)*4)+((BR3+BS3)*3)+((BT3+BU3)*2)+((BV3+BW3)*1)</f>
        <v>7</v>
      </c>
      <c r="BY3" s="22">
        <f t="shared" ref="BY3:BY33" si="4">((BG3)*9)+((BI3)*8)+((BK3)*7)+((BM3)*6)+((BO3)*5)+((BQ3)*4)+((BS3)*3)+((BU3)*2)+((BW3)*1)</f>
        <v>7</v>
      </c>
      <c r="BZ3" s="22">
        <f t="shared" ref="BZ3:BZ33" si="5">BJ3</f>
        <v>0</v>
      </c>
      <c r="CA3" s="22">
        <f t="shared" ref="CA3:CA33" si="6">BL3</f>
        <v>0</v>
      </c>
      <c r="CB3" s="22">
        <f t="shared" ref="CB3:CB33" si="7">BN3</f>
        <v>0</v>
      </c>
      <c r="CC3" s="22">
        <f t="shared" ref="CC3:CC33" si="8">BP3</f>
        <v>0</v>
      </c>
      <c r="CD3" s="22">
        <f t="shared" ref="CD3:CD33" si="9">BR3</f>
        <v>0</v>
      </c>
      <c r="CE3" s="22">
        <f t="shared" ref="CE3:CE33" si="10">BT3</f>
        <v>0</v>
      </c>
      <c r="CF3" s="22">
        <f t="shared" ref="CF3:CF33" si="11">BV3</f>
        <v>0</v>
      </c>
      <c r="CG3" s="22">
        <f t="shared" ref="CG3:CG33" si="12">BK3</f>
        <v>1</v>
      </c>
      <c r="CH3" s="22">
        <f t="shared" ref="CH3:CH33" si="13">BM3</f>
        <v>0</v>
      </c>
      <c r="CI3" s="22">
        <f t="shared" ref="CI3:CI33" si="14">BO3</f>
        <v>0</v>
      </c>
      <c r="CJ3" s="22">
        <f t="shared" ref="CJ3:CJ33" si="15">BQ3</f>
        <v>0</v>
      </c>
      <c r="CK3" s="22">
        <f t="shared" ref="CK3:CK33" si="16">BS3</f>
        <v>0</v>
      </c>
      <c r="CL3" s="22">
        <f t="shared" ref="CL3:CL33" si="17">BU3</f>
        <v>0</v>
      </c>
      <c r="CM3" s="22">
        <f t="shared" ref="CM3:CM33" si="18">BW3</f>
        <v>0</v>
      </c>
    </row>
    <row r="4" spans="1:93" s="22" customFormat="1" ht="30" x14ac:dyDescent="0.25">
      <c r="A4" s="12" t="s">
        <v>0</v>
      </c>
      <c r="B4" s="12" t="s">
        <v>206</v>
      </c>
      <c r="C4" s="13" t="s">
        <v>205</v>
      </c>
      <c r="D4" s="14" t="str">
        <f t="shared" si="0"/>
        <v xml:space="preserve">  ;2021_BioQ1=1   ; 2020_QIAB2=1;2019_QIAB1=1           </v>
      </c>
      <c r="E4" s="15"/>
      <c r="F4" s="15"/>
      <c r="G4" s="14"/>
      <c r="H4" s="14"/>
      <c r="I4" s="15"/>
      <c r="J4" s="15"/>
      <c r="K4" s="14"/>
      <c r="L4" s="14"/>
      <c r="M4" s="15"/>
      <c r="N4" s="15"/>
      <c r="O4" s="15"/>
      <c r="P4" s="14"/>
      <c r="Q4" s="15"/>
      <c r="R4" s="15"/>
      <c r="S4" s="15"/>
      <c r="T4" s="14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24" t="s">
        <v>207</v>
      </c>
      <c r="AP4" s="24" t="s">
        <v>208</v>
      </c>
      <c r="AQ4" s="26">
        <v>77290</v>
      </c>
      <c r="AR4" s="27" t="s">
        <v>437</v>
      </c>
      <c r="AS4" s="19"/>
      <c r="AT4" s="19" t="s">
        <v>497</v>
      </c>
      <c r="AU4" s="21"/>
      <c r="AW4" s="15"/>
      <c r="AX4" s="15"/>
      <c r="AZ4" s="19" t="s">
        <v>438</v>
      </c>
      <c r="BA4" s="42"/>
      <c r="BB4" s="22">
        <f>RANK(BX4,$BX$3:$BX$112)+COUNTIF(BX$3:BX5,BX4)-1</f>
        <v>10</v>
      </c>
      <c r="BC4" s="14" t="str">
        <f t="shared" si="1"/>
        <v>N° 10 Agrana Fruit France</v>
      </c>
      <c r="BD4" s="22">
        <f>RANK(BY4,$BY$3:$BY$112)+COUNTIF(BY$3:BY5,BY4)-1</f>
        <v>28</v>
      </c>
      <c r="BE4" s="14" t="str">
        <f t="shared" si="2"/>
        <v>N° 28 Agrana Fruit France</v>
      </c>
      <c r="BF4" s="24"/>
      <c r="BG4" s="24"/>
      <c r="BH4" s="24">
        <v>1</v>
      </c>
      <c r="BI4" s="24"/>
      <c r="BJ4" s="24"/>
      <c r="BK4" s="24">
        <v>1</v>
      </c>
      <c r="BL4" s="24">
        <v>1</v>
      </c>
      <c r="BM4" s="24"/>
      <c r="BN4" s="25"/>
      <c r="BO4" s="24"/>
      <c r="BP4" s="25"/>
      <c r="BQ4" s="25"/>
      <c r="BR4" s="25"/>
      <c r="BS4" s="25"/>
      <c r="BT4" s="25"/>
      <c r="BU4" s="25"/>
      <c r="BV4" s="25"/>
      <c r="BW4" s="25"/>
      <c r="BX4" s="22">
        <f t="shared" si="3"/>
        <v>21</v>
      </c>
      <c r="BY4" s="22">
        <f t="shared" si="4"/>
        <v>7</v>
      </c>
      <c r="BZ4" s="22">
        <f t="shared" si="5"/>
        <v>0</v>
      </c>
      <c r="CA4" s="22">
        <f t="shared" si="6"/>
        <v>1</v>
      </c>
      <c r="CB4" s="22">
        <f t="shared" si="7"/>
        <v>0</v>
      </c>
      <c r="CC4" s="22">
        <f t="shared" si="8"/>
        <v>0</v>
      </c>
      <c r="CD4" s="22">
        <f t="shared" si="9"/>
        <v>0</v>
      </c>
      <c r="CE4" s="22">
        <f t="shared" si="10"/>
        <v>0</v>
      </c>
      <c r="CF4" s="22">
        <f t="shared" si="11"/>
        <v>0</v>
      </c>
      <c r="CG4" s="22">
        <f t="shared" si="12"/>
        <v>1</v>
      </c>
      <c r="CH4" s="22">
        <f t="shared" si="13"/>
        <v>0</v>
      </c>
      <c r="CI4" s="22">
        <f t="shared" si="14"/>
        <v>0</v>
      </c>
      <c r="CJ4" s="22">
        <f t="shared" si="15"/>
        <v>0</v>
      </c>
      <c r="CK4" s="22">
        <f t="shared" si="16"/>
        <v>0</v>
      </c>
      <c r="CL4" s="22">
        <f t="shared" si="17"/>
        <v>0</v>
      </c>
      <c r="CM4" s="22">
        <f t="shared" si="18"/>
        <v>0</v>
      </c>
    </row>
    <row r="5" spans="1:93" s="22" customFormat="1" ht="30" x14ac:dyDescent="0.25">
      <c r="A5" s="12" t="s">
        <v>0</v>
      </c>
      <c r="B5" s="12" t="s">
        <v>209</v>
      </c>
      <c r="C5" s="13" t="s">
        <v>210</v>
      </c>
      <c r="D5" s="14" t="str">
        <f t="shared" si="0"/>
        <v xml:space="preserve">      ;2019_QIAB1=1           </v>
      </c>
      <c r="E5" s="15"/>
      <c r="F5" s="15"/>
      <c r="G5" s="14"/>
      <c r="H5" s="14"/>
      <c r="I5" s="15"/>
      <c r="J5" s="15"/>
      <c r="K5" s="14"/>
      <c r="L5" s="14"/>
      <c r="M5" s="15"/>
      <c r="N5" s="15"/>
      <c r="O5" s="15"/>
      <c r="P5" s="14"/>
      <c r="Q5" s="15"/>
      <c r="R5" s="15"/>
      <c r="S5" s="15"/>
      <c r="T5" s="14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24" t="s">
        <v>211</v>
      </c>
      <c r="AP5" s="24" t="s">
        <v>212</v>
      </c>
      <c r="AQ5" s="26">
        <v>95140</v>
      </c>
      <c r="AR5" s="27" t="s">
        <v>213</v>
      </c>
      <c r="AS5" s="19"/>
      <c r="AT5" s="19" t="s">
        <v>498</v>
      </c>
      <c r="AU5" s="21"/>
      <c r="AW5" s="15"/>
      <c r="AX5" s="15"/>
      <c r="AZ5" s="19" t="s">
        <v>214</v>
      </c>
      <c r="BA5" s="42"/>
      <c r="BB5" s="22">
        <f>RANK(BX5,$BX$3:$BX$112)+COUNTIF(BX$3:BX6,BX5)-1</f>
        <v>57</v>
      </c>
      <c r="BC5" s="14" t="str">
        <f t="shared" si="1"/>
        <v>N° 57 Ange Boulangerie SAS Maliaka</v>
      </c>
      <c r="BD5" s="22">
        <f>RANK(BY5,$BY$3:$BY$112)+COUNTIF(BY$3:BY6,BY5)-1</f>
        <v>55</v>
      </c>
      <c r="BE5" s="14" t="str">
        <f t="shared" si="2"/>
        <v>N° 55 Ange Boulangerie SAS Maliaka</v>
      </c>
      <c r="BF5" s="24"/>
      <c r="BG5" s="24"/>
      <c r="BH5" s="24"/>
      <c r="BI5" s="24"/>
      <c r="BJ5" s="24"/>
      <c r="BK5" s="24"/>
      <c r="BL5" s="24">
        <v>1</v>
      </c>
      <c r="BM5" s="24"/>
      <c r="BN5" s="25"/>
      <c r="BO5" s="24"/>
      <c r="BP5" s="25"/>
      <c r="BQ5" s="25"/>
      <c r="BR5" s="25"/>
      <c r="BS5" s="25"/>
      <c r="BT5" s="25"/>
      <c r="BU5" s="25"/>
      <c r="BV5" s="25"/>
      <c r="BW5" s="25"/>
      <c r="BX5" s="22">
        <f t="shared" si="3"/>
        <v>6</v>
      </c>
      <c r="BY5" s="22">
        <f t="shared" si="4"/>
        <v>0</v>
      </c>
      <c r="BZ5" s="22">
        <f t="shared" si="5"/>
        <v>0</v>
      </c>
      <c r="CA5" s="22">
        <f t="shared" si="6"/>
        <v>1</v>
      </c>
      <c r="CB5" s="22">
        <f t="shared" si="7"/>
        <v>0</v>
      </c>
      <c r="CC5" s="22">
        <f t="shared" si="8"/>
        <v>0</v>
      </c>
      <c r="CD5" s="22">
        <f t="shared" si="9"/>
        <v>0</v>
      </c>
      <c r="CE5" s="22">
        <f t="shared" si="10"/>
        <v>0</v>
      </c>
      <c r="CF5" s="22">
        <f t="shared" si="11"/>
        <v>0</v>
      </c>
      <c r="CG5" s="22">
        <f t="shared" si="12"/>
        <v>0</v>
      </c>
      <c r="CH5" s="22">
        <f t="shared" si="13"/>
        <v>0</v>
      </c>
      <c r="CI5" s="22">
        <f t="shared" si="14"/>
        <v>0</v>
      </c>
      <c r="CJ5" s="22">
        <f t="shared" si="15"/>
        <v>0</v>
      </c>
      <c r="CK5" s="22">
        <f t="shared" si="16"/>
        <v>0</v>
      </c>
      <c r="CL5" s="22">
        <f t="shared" si="17"/>
        <v>0</v>
      </c>
      <c r="CM5" s="22">
        <f t="shared" si="18"/>
        <v>0</v>
      </c>
    </row>
    <row r="6" spans="1:93" s="22" customFormat="1" ht="30" x14ac:dyDescent="0.25">
      <c r="A6" s="12" t="s">
        <v>0</v>
      </c>
      <c r="B6" s="12" t="s">
        <v>86</v>
      </c>
      <c r="C6" s="13" t="s">
        <v>408</v>
      </c>
      <c r="D6" s="14" t="str">
        <f t="shared" si="0"/>
        <v xml:space="preserve">    ; 2021_QIAB2=1              </v>
      </c>
      <c r="E6" s="15"/>
      <c r="F6" s="15"/>
      <c r="G6" s="14"/>
      <c r="H6" s="14"/>
      <c r="I6" s="15"/>
      <c r="J6" s="15"/>
      <c r="K6" s="14"/>
      <c r="L6" s="14"/>
      <c r="M6" s="15"/>
      <c r="N6" s="15"/>
      <c r="O6" s="15"/>
      <c r="P6" s="14"/>
      <c r="Q6" s="15"/>
      <c r="R6" s="15"/>
      <c r="S6" s="15"/>
      <c r="T6" s="14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24" t="s">
        <v>409</v>
      </c>
      <c r="AP6" s="24" t="s">
        <v>410</v>
      </c>
      <c r="AQ6" s="26">
        <v>77164</v>
      </c>
      <c r="AR6" s="27" t="s">
        <v>411</v>
      </c>
      <c r="AS6" s="19"/>
      <c r="AT6" s="19" t="s">
        <v>499</v>
      </c>
      <c r="AU6" s="21"/>
      <c r="AW6" s="15"/>
      <c r="AX6" s="15"/>
      <c r="AZ6" s="19" t="s">
        <v>412</v>
      </c>
      <c r="BA6" s="42"/>
      <c r="BB6" s="22">
        <f>RANK(BX6,$BX$3:$BX$112)+COUNTIF(BX$3:BX7,BX6)-1</f>
        <v>30</v>
      </c>
      <c r="BC6" s="14" t="str">
        <f t="shared" si="1"/>
        <v>N° 30 ARYZTA France</v>
      </c>
      <c r="BD6" s="22">
        <f>RANK(BY6,$BY$3:$BY$112)+COUNTIF(BY$3:BY7,BY6)-1</f>
        <v>22</v>
      </c>
      <c r="BE6" s="14" t="str">
        <f t="shared" si="2"/>
        <v>N° 22 ARYZTA France</v>
      </c>
      <c r="BF6" s="24"/>
      <c r="BG6" s="24"/>
      <c r="BH6" s="24"/>
      <c r="BI6" s="24">
        <v>1</v>
      </c>
      <c r="BJ6" s="24"/>
      <c r="BK6" s="24"/>
      <c r="BL6" s="24"/>
      <c r="BM6" s="24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2">
        <f t="shared" si="3"/>
        <v>8</v>
      </c>
      <c r="BY6" s="22">
        <f t="shared" si="4"/>
        <v>8</v>
      </c>
      <c r="BZ6" s="22">
        <f t="shared" si="5"/>
        <v>0</v>
      </c>
      <c r="CA6" s="22">
        <f t="shared" si="6"/>
        <v>0</v>
      </c>
      <c r="CB6" s="22">
        <f t="shared" si="7"/>
        <v>0</v>
      </c>
      <c r="CC6" s="22">
        <f t="shared" si="8"/>
        <v>0</v>
      </c>
      <c r="CD6" s="22">
        <f t="shared" si="9"/>
        <v>0</v>
      </c>
      <c r="CE6" s="22">
        <f t="shared" si="10"/>
        <v>0</v>
      </c>
      <c r="CF6" s="22">
        <f t="shared" si="11"/>
        <v>0</v>
      </c>
      <c r="CG6" s="22">
        <f t="shared" si="12"/>
        <v>0</v>
      </c>
      <c r="CH6" s="22">
        <f t="shared" si="13"/>
        <v>0</v>
      </c>
      <c r="CI6" s="22">
        <f t="shared" si="14"/>
        <v>0</v>
      </c>
      <c r="CJ6" s="22">
        <f t="shared" si="15"/>
        <v>0</v>
      </c>
      <c r="CK6" s="22">
        <f t="shared" si="16"/>
        <v>0</v>
      </c>
      <c r="CL6" s="22">
        <f t="shared" si="17"/>
        <v>0</v>
      </c>
      <c r="CM6" s="22">
        <f t="shared" si="18"/>
        <v>0</v>
      </c>
    </row>
    <row r="7" spans="1:93" s="22" customFormat="1" ht="30" x14ac:dyDescent="0.25">
      <c r="A7" s="12" t="s">
        <v>0</v>
      </c>
      <c r="B7" s="12" t="s">
        <v>81</v>
      </c>
      <c r="C7" s="13" t="s">
        <v>82</v>
      </c>
      <c r="D7" s="14" t="str">
        <f t="shared" si="0"/>
        <v xml:space="preserve">        ;2018_QIAB1=1         </v>
      </c>
      <c r="E7" s="15"/>
      <c r="F7" s="15"/>
      <c r="G7" s="14"/>
      <c r="H7" s="14"/>
      <c r="I7" s="15"/>
      <c r="J7" s="15"/>
      <c r="K7" s="14"/>
      <c r="L7" s="14"/>
      <c r="M7" s="15"/>
      <c r="N7" s="15"/>
      <c r="O7" s="15"/>
      <c r="P7" s="14"/>
      <c r="Q7" s="15"/>
      <c r="R7" s="15"/>
      <c r="S7" s="15"/>
      <c r="T7" s="14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24" t="s">
        <v>83</v>
      </c>
      <c r="AP7" s="24" t="s">
        <v>84</v>
      </c>
      <c r="AQ7" s="26">
        <v>93541</v>
      </c>
      <c r="AR7" s="27" t="s">
        <v>85</v>
      </c>
      <c r="AS7" s="19"/>
      <c r="AT7" s="19" t="s">
        <v>500</v>
      </c>
      <c r="AU7" s="21"/>
      <c r="AW7" s="15"/>
      <c r="AX7" s="15"/>
      <c r="AZ7" s="19"/>
      <c r="BA7" s="42"/>
      <c r="BB7" s="22">
        <f>RANK(BX7,$BX$3:$BX$112)+COUNTIF(BX$3:BX7,BX7)-1</f>
        <v>75</v>
      </c>
      <c r="BC7" s="14" t="str">
        <f t="shared" si="1"/>
        <v>N° 75 Auchan Bagnolet</v>
      </c>
      <c r="BD7" s="22">
        <f>RANK(BY7,$BY$3:$BY$112)+COUNTIF(BY$3:BY7,BY7)-1</f>
        <v>56</v>
      </c>
      <c r="BE7" s="14" t="str">
        <f t="shared" si="2"/>
        <v>N° 56 Auchan Bagnolet</v>
      </c>
      <c r="BF7" s="24"/>
      <c r="BG7" s="24"/>
      <c r="BH7" s="24"/>
      <c r="BI7" s="24"/>
      <c r="BJ7" s="24"/>
      <c r="BK7" s="24"/>
      <c r="BL7" s="24"/>
      <c r="BM7" s="24"/>
      <c r="BN7" s="25">
        <v>1</v>
      </c>
      <c r="BO7" s="25"/>
      <c r="BP7" s="25"/>
      <c r="BQ7" s="25"/>
      <c r="BR7" s="25"/>
      <c r="BS7" s="25"/>
      <c r="BT7" s="25"/>
      <c r="BU7" s="25"/>
      <c r="BV7" s="25"/>
      <c r="BW7" s="25"/>
      <c r="BX7" s="22">
        <f t="shared" si="3"/>
        <v>5</v>
      </c>
      <c r="BY7" s="22">
        <f t="shared" si="4"/>
        <v>0</v>
      </c>
      <c r="BZ7" s="22">
        <f t="shared" si="5"/>
        <v>0</v>
      </c>
      <c r="CA7" s="22">
        <f t="shared" si="6"/>
        <v>0</v>
      </c>
      <c r="CB7" s="22">
        <f t="shared" si="7"/>
        <v>1</v>
      </c>
      <c r="CC7" s="22">
        <f t="shared" si="8"/>
        <v>0</v>
      </c>
      <c r="CD7" s="22">
        <f t="shared" si="9"/>
        <v>0</v>
      </c>
      <c r="CE7" s="22">
        <f t="shared" si="10"/>
        <v>0</v>
      </c>
      <c r="CF7" s="22">
        <f t="shared" si="11"/>
        <v>0</v>
      </c>
      <c r="CG7" s="22">
        <f t="shared" si="12"/>
        <v>0</v>
      </c>
      <c r="CH7" s="22">
        <f t="shared" si="13"/>
        <v>0</v>
      </c>
      <c r="CI7" s="22">
        <f t="shared" si="14"/>
        <v>0</v>
      </c>
      <c r="CJ7" s="22">
        <f t="shared" si="15"/>
        <v>0</v>
      </c>
      <c r="CK7" s="22">
        <f t="shared" si="16"/>
        <v>0</v>
      </c>
      <c r="CL7" s="22">
        <f t="shared" si="17"/>
        <v>0</v>
      </c>
      <c r="CM7" s="22">
        <f t="shared" si="18"/>
        <v>0</v>
      </c>
    </row>
    <row r="8" spans="1:93" s="22" customFormat="1" ht="30" x14ac:dyDescent="0.25">
      <c r="A8" s="12" t="s">
        <v>0</v>
      </c>
      <c r="B8" s="12" t="s">
        <v>81</v>
      </c>
      <c r="C8" s="13" t="s">
        <v>140</v>
      </c>
      <c r="D8" s="14" t="str">
        <f t="shared" si="0"/>
        <v xml:space="preserve">          ; 2018_QIAB2=1        </v>
      </c>
      <c r="E8" s="15"/>
      <c r="F8" s="15"/>
      <c r="G8" s="14"/>
      <c r="H8" s="14"/>
      <c r="I8" s="15"/>
      <c r="J8" s="15"/>
      <c r="K8" s="14"/>
      <c r="L8" s="14"/>
      <c r="M8" s="15"/>
      <c r="N8" s="15"/>
      <c r="O8" s="15"/>
      <c r="P8" s="14"/>
      <c r="Q8" s="15"/>
      <c r="R8" s="15"/>
      <c r="S8" s="15"/>
      <c r="T8" s="14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24" t="s">
        <v>141</v>
      </c>
      <c r="AP8" s="24" t="s">
        <v>142</v>
      </c>
      <c r="AQ8" s="26">
        <v>93800</v>
      </c>
      <c r="AR8" s="27" t="s">
        <v>143</v>
      </c>
      <c r="AS8" s="19"/>
      <c r="AT8" s="19" t="s">
        <v>501</v>
      </c>
      <c r="AU8" s="21"/>
      <c r="AW8" s="15"/>
      <c r="AX8" s="15"/>
      <c r="AZ8" s="19"/>
      <c r="BA8" s="42"/>
      <c r="BB8" s="22">
        <f>RANK(BX8,$BX$3:$BX$112)+COUNTIF(BX$3:BX9,BX8)-1</f>
        <v>77</v>
      </c>
      <c r="BC8" s="14" t="str">
        <f t="shared" si="1"/>
        <v>N° 77 Auchan Epinay</v>
      </c>
      <c r="BD8" s="22">
        <f>RANK(BY8,$BY$3:$BY$112)+COUNTIF(BY$3:BY9,BY8)-1</f>
        <v>43</v>
      </c>
      <c r="BE8" s="14" t="str">
        <f t="shared" si="2"/>
        <v>N° 43 Auchan Epinay</v>
      </c>
      <c r="BF8" s="24"/>
      <c r="BG8" s="24"/>
      <c r="BH8" s="24"/>
      <c r="BI8" s="24"/>
      <c r="BJ8" s="24"/>
      <c r="BK8" s="24"/>
      <c r="BL8" s="24"/>
      <c r="BM8" s="24"/>
      <c r="BN8" s="25"/>
      <c r="BO8" s="24">
        <v>1</v>
      </c>
      <c r="BP8" s="25"/>
      <c r="BQ8" s="25"/>
      <c r="BR8" s="25"/>
      <c r="BS8" s="25"/>
      <c r="BT8" s="25"/>
      <c r="BU8" s="25"/>
      <c r="BV8" s="25"/>
      <c r="BW8" s="25"/>
      <c r="BX8" s="22">
        <f t="shared" si="3"/>
        <v>5</v>
      </c>
      <c r="BY8" s="22">
        <f t="shared" si="4"/>
        <v>5</v>
      </c>
      <c r="BZ8" s="22">
        <f t="shared" si="5"/>
        <v>0</v>
      </c>
      <c r="CA8" s="22">
        <f t="shared" si="6"/>
        <v>0</v>
      </c>
      <c r="CB8" s="22">
        <f t="shared" si="7"/>
        <v>0</v>
      </c>
      <c r="CC8" s="22">
        <f t="shared" si="8"/>
        <v>0</v>
      </c>
      <c r="CD8" s="22">
        <f t="shared" si="9"/>
        <v>0</v>
      </c>
      <c r="CE8" s="22">
        <f t="shared" si="10"/>
        <v>0</v>
      </c>
      <c r="CF8" s="22">
        <f t="shared" si="11"/>
        <v>0</v>
      </c>
      <c r="CG8" s="22">
        <f t="shared" si="12"/>
        <v>0</v>
      </c>
      <c r="CH8" s="22">
        <f t="shared" si="13"/>
        <v>0</v>
      </c>
      <c r="CI8" s="22">
        <f t="shared" si="14"/>
        <v>1</v>
      </c>
      <c r="CJ8" s="22">
        <f t="shared" si="15"/>
        <v>0</v>
      </c>
      <c r="CK8" s="22">
        <f t="shared" si="16"/>
        <v>0</v>
      </c>
      <c r="CL8" s="22">
        <f t="shared" si="17"/>
        <v>0</v>
      </c>
      <c r="CM8" s="22">
        <f t="shared" si="18"/>
        <v>0</v>
      </c>
    </row>
    <row r="9" spans="1:93" s="22" customFormat="1" ht="30" x14ac:dyDescent="0.25">
      <c r="A9" s="12" t="s">
        <v>0</v>
      </c>
      <c r="B9" s="12" t="s">
        <v>86</v>
      </c>
      <c r="C9" s="13" t="s">
        <v>87</v>
      </c>
      <c r="D9" s="14" t="str">
        <f t="shared" si="0"/>
        <v xml:space="preserve">        ;2018_QIAB1=1         </v>
      </c>
      <c r="E9" s="15"/>
      <c r="F9" s="15"/>
      <c r="G9" s="14"/>
      <c r="H9" s="14"/>
      <c r="I9" s="15"/>
      <c r="J9" s="15"/>
      <c r="K9" s="14"/>
      <c r="L9" s="14"/>
      <c r="M9" s="15"/>
      <c r="N9" s="15"/>
      <c r="O9" s="15"/>
      <c r="P9" s="14"/>
      <c r="Q9" s="15"/>
      <c r="R9" s="15"/>
      <c r="S9" s="15"/>
      <c r="T9" s="14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24" t="s">
        <v>90</v>
      </c>
      <c r="AP9" s="24" t="s">
        <v>89</v>
      </c>
      <c r="AQ9" s="26">
        <v>93230</v>
      </c>
      <c r="AR9" s="27" t="s">
        <v>91</v>
      </c>
      <c r="AS9" s="19"/>
      <c r="AT9" s="19" t="s">
        <v>502</v>
      </c>
      <c r="AU9" s="21"/>
      <c r="AW9" s="15"/>
      <c r="AX9" s="15"/>
      <c r="AZ9" s="19" t="s">
        <v>92</v>
      </c>
      <c r="BA9" s="42"/>
      <c r="BB9" s="22">
        <f>RANK(BX9,$BX$3:$BX$112)+COUNTIF(BX$3:BX10,BX9)-1</f>
        <v>77</v>
      </c>
      <c r="BC9" s="14" t="str">
        <f t="shared" si="1"/>
        <v>N° 77 Baluchon</v>
      </c>
      <c r="BD9" s="22">
        <f>RANK(BY9,$BY$3:$BY$112)+COUNTIF(BY$3:BY10,BY9)-1</f>
        <v>57</v>
      </c>
      <c r="BE9" s="14" t="str">
        <f t="shared" si="2"/>
        <v>N° 57 Baluchon</v>
      </c>
      <c r="BF9" s="24"/>
      <c r="BG9" s="24"/>
      <c r="BH9" s="24"/>
      <c r="BI9" s="24"/>
      <c r="BJ9" s="24"/>
      <c r="BK9" s="24"/>
      <c r="BL9" s="24"/>
      <c r="BM9" s="24"/>
      <c r="BN9" s="25">
        <v>1</v>
      </c>
      <c r="BO9" s="24"/>
      <c r="BP9" s="25"/>
      <c r="BQ9" s="25"/>
      <c r="BR9" s="25"/>
      <c r="BS9" s="25"/>
      <c r="BT9" s="25"/>
      <c r="BU9" s="25"/>
      <c r="BV9" s="25"/>
      <c r="BW9" s="25"/>
      <c r="BX9" s="22">
        <f t="shared" si="3"/>
        <v>5</v>
      </c>
      <c r="BY9" s="22">
        <f t="shared" si="4"/>
        <v>0</v>
      </c>
      <c r="BZ9" s="22">
        <f t="shared" si="5"/>
        <v>0</v>
      </c>
      <c r="CA9" s="22">
        <f t="shared" si="6"/>
        <v>0</v>
      </c>
      <c r="CB9" s="22">
        <f t="shared" si="7"/>
        <v>1</v>
      </c>
      <c r="CC9" s="22">
        <f t="shared" si="8"/>
        <v>0</v>
      </c>
      <c r="CD9" s="22">
        <f t="shared" si="9"/>
        <v>0</v>
      </c>
      <c r="CE9" s="22">
        <f t="shared" si="10"/>
        <v>0</v>
      </c>
      <c r="CF9" s="22">
        <f t="shared" si="11"/>
        <v>0</v>
      </c>
      <c r="CG9" s="22">
        <f t="shared" si="12"/>
        <v>0</v>
      </c>
      <c r="CH9" s="22">
        <f t="shared" si="13"/>
        <v>0</v>
      </c>
      <c r="CI9" s="22">
        <f t="shared" si="14"/>
        <v>0</v>
      </c>
      <c r="CJ9" s="22">
        <f t="shared" si="15"/>
        <v>0</v>
      </c>
      <c r="CK9" s="22">
        <f t="shared" si="16"/>
        <v>0</v>
      </c>
      <c r="CL9" s="22">
        <f t="shared" si="17"/>
        <v>0</v>
      </c>
      <c r="CM9" s="22">
        <f t="shared" si="18"/>
        <v>0</v>
      </c>
    </row>
    <row r="10" spans="1:93" s="22" customFormat="1" ht="28.5" customHeight="1" x14ac:dyDescent="0.25">
      <c r="A10" s="12" t="s">
        <v>0</v>
      </c>
      <c r="B10" s="12" t="s">
        <v>180</v>
      </c>
      <c r="C10" s="13" t="s">
        <v>267</v>
      </c>
      <c r="D10" s="14" t="str">
        <f t="shared" si="0"/>
        <v xml:space="preserve">        ; 2019_QIAB2=1          </v>
      </c>
      <c r="E10" s="15"/>
      <c r="F10" s="15"/>
      <c r="G10" s="14"/>
      <c r="H10" s="14"/>
      <c r="I10" s="15"/>
      <c r="J10" s="15"/>
      <c r="K10" s="14"/>
      <c r="L10" s="14"/>
      <c r="M10" s="15"/>
      <c r="N10" s="15"/>
      <c r="O10" s="15"/>
      <c r="P10" s="14"/>
      <c r="Q10" s="15"/>
      <c r="R10" s="15"/>
      <c r="S10" s="15"/>
      <c r="T10" s="14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24" t="s">
        <v>268</v>
      </c>
      <c r="AP10" s="24" t="s">
        <v>269</v>
      </c>
      <c r="AQ10" s="26">
        <v>91700</v>
      </c>
      <c r="AR10" s="27" t="s">
        <v>270</v>
      </c>
      <c r="AS10" s="19"/>
      <c r="AT10" s="19" t="s">
        <v>503</v>
      </c>
      <c r="AU10" s="21"/>
      <c r="AW10" s="15"/>
      <c r="AX10" s="15"/>
      <c r="AZ10" s="19" t="s">
        <v>271</v>
      </c>
      <c r="BA10" s="42"/>
      <c r="BB10" s="22">
        <f>RANK(BX10,$BX$3:$BX$112)+COUNTIF(BX$3:BX11,BX10)-1</f>
        <v>58</v>
      </c>
      <c r="BC10" s="14" t="str">
        <f t="shared" si="1"/>
        <v>N° 58 Bimbo QSR Fleury</v>
      </c>
      <c r="BD10" s="22">
        <f>RANK(BY10,$BY$3:$BY$112)+COUNTIF(BY$3:BY11,BY10)-1</f>
        <v>33</v>
      </c>
      <c r="BE10" s="14" t="str">
        <f t="shared" si="2"/>
        <v>N° 33 Bimbo QSR Fleury</v>
      </c>
      <c r="BF10" s="24"/>
      <c r="BG10" s="24"/>
      <c r="BH10" s="24"/>
      <c r="BI10" s="24"/>
      <c r="BJ10" s="24"/>
      <c r="BK10" s="24"/>
      <c r="BL10" s="24"/>
      <c r="BM10" s="24">
        <v>1</v>
      </c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2">
        <f t="shared" si="3"/>
        <v>6</v>
      </c>
      <c r="BY10" s="22">
        <f t="shared" si="4"/>
        <v>6</v>
      </c>
      <c r="BZ10" s="22">
        <f t="shared" si="5"/>
        <v>0</v>
      </c>
      <c r="CA10" s="22">
        <f t="shared" si="6"/>
        <v>0</v>
      </c>
      <c r="CB10" s="22">
        <f t="shared" si="7"/>
        <v>0</v>
      </c>
      <c r="CC10" s="22">
        <f t="shared" si="8"/>
        <v>0</v>
      </c>
      <c r="CD10" s="22">
        <f t="shared" si="9"/>
        <v>0</v>
      </c>
      <c r="CE10" s="22">
        <f t="shared" si="10"/>
        <v>0</v>
      </c>
      <c r="CF10" s="22">
        <f t="shared" si="11"/>
        <v>0</v>
      </c>
      <c r="CG10" s="22">
        <f t="shared" si="12"/>
        <v>0</v>
      </c>
      <c r="CH10" s="22">
        <f t="shared" si="13"/>
        <v>1</v>
      </c>
      <c r="CI10" s="22">
        <f t="shared" si="14"/>
        <v>0</v>
      </c>
      <c r="CJ10" s="22">
        <f t="shared" si="15"/>
        <v>0</v>
      </c>
      <c r="CK10" s="22">
        <f t="shared" si="16"/>
        <v>0</v>
      </c>
      <c r="CL10" s="22">
        <f t="shared" si="17"/>
        <v>0</v>
      </c>
      <c r="CM10" s="22">
        <f t="shared" si="18"/>
        <v>0</v>
      </c>
    </row>
    <row r="11" spans="1:93" s="22" customFormat="1" ht="30" x14ac:dyDescent="0.25">
      <c r="A11" s="12" t="s">
        <v>50</v>
      </c>
      <c r="B11" s="12" t="s">
        <v>185</v>
      </c>
      <c r="C11" s="13" t="s">
        <v>272</v>
      </c>
      <c r="D11" s="14" t="str">
        <f t="shared" si="0"/>
        <v xml:space="preserve">      ; 2020_QIAB2=1  ; 2019_QIAB2=1          </v>
      </c>
      <c r="E11" s="15"/>
      <c r="F11" s="15"/>
      <c r="G11" s="14"/>
      <c r="H11" s="14"/>
      <c r="I11" s="15"/>
      <c r="J11" s="15"/>
      <c r="K11" s="14"/>
      <c r="L11" s="14"/>
      <c r="M11" s="15"/>
      <c r="N11" s="15"/>
      <c r="O11" s="15"/>
      <c r="P11" s="14"/>
      <c r="Q11" s="15"/>
      <c r="R11" s="15"/>
      <c r="S11" s="15"/>
      <c r="T11" s="14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24" t="s">
        <v>273</v>
      </c>
      <c r="AP11" s="24" t="s">
        <v>34</v>
      </c>
      <c r="AQ11" s="26">
        <v>93200</v>
      </c>
      <c r="AR11" s="27" t="s">
        <v>274</v>
      </c>
      <c r="AS11" s="19"/>
      <c r="AT11" s="19" t="s">
        <v>504</v>
      </c>
      <c r="AU11" s="21"/>
      <c r="AW11" s="15"/>
      <c r="AX11" s="15"/>
      <c r="AZ11" s="19" t="s">
        <v>275</v>
      </c>
      <c r="BA11" s="42"/>
      <c r="BB11" s="22">
        <f>RANK(BX11,$BX$3:$BX$112)+COUNTIF(BX$3:BX12,BX11)-1</f>
        <v>21</v>
      </c>
      <c r="BC11" s="14" t="str">
        <f t="shared" si="1"/>
        <v>N° 21 Biogroup LCD</v>
      </c>
      <c r="BD11" s="22">
        <f>RANK(BY11,$BY$3:$BY$112)+COUNTIF(BY$3:BY12,BY11)-1</f>
        <v>11</v>
      </c>
      <c r="BE11" s="14" t="str">
        <f t="shared" si="2"/>
        <v>N° 11 Biogroup LCD</v>
      </c>
      <c r="BF11" s="24"/>
      <c r="BG11" s="24"/>
      <c r="BH11" s="24"/>
      <c r="BI11" s="24"/>
      <c r="BJ11" s="24"/>
      <c r="BK11" s="24">
        <v>1</v>
      </c>
      <c r="BL11" s="24"/>
      <c r="BM11" s="24">
        <v>1</v>
      </c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2">
        <f t="shared" si="3"/>
        <v>13</v>
      </c>
      <c r="BY11" s="22">
        <f t="shared" si="4"/>
        <v>13</v>
      </c>
      <c r="BZ11" s="22">
        <f t="shared" si="5"/>
        <v>0</v>
      </c>
      <c r="CA11" s="22">
        <f t="shared" si="6"/>
        <v>0</v>
      </c>
      <c r="CB11" s="22">
        <f t="shared" si="7"/>
        <v>0</v>
      </c>
      <c r="CC11" s="22">
        <f t="shared" si="8"/>
        <v>0</v>
      </c>
      <c r="CD11" s="22">
        <f t="shared" si="9"/>
        <v>0</v>
      </c>
      <c r="CE11" s="22">
        <f t="shared" si="10"/>
        <v>0</v>
      </c>
      <c r="CF11" s="22">
        <f t="shared" si="11"/>
        <v>0</v>
      </c>
      <c r="CG11" s="22">
        <f t="shared" si="12"/>
        <v>1</v>
      </c>
      <c r="CH11" s="22">
        <f t="shared" si="13"/>
        <v>1</v>
      </c>
      <c r="CI11" s="22">
        <f t="shared" si="14"/>
        <v>0</v>
      </c>
      <c r="CJ11" s="22">
        <f t="shared" si="15"/>
        <v>0</v>
      </c>
      <c r="CK11" s="22">
        <f t="shared" si="16"/>
        <v>0</v>
      </c>
      <c r="CL11" s="22">
        <f t="shared" si="17"/>
        <v>0</v>
      </c>
      <c r="CM11" s="22">
        <f t="shared" si="18"/>
        <v>0</v>
      </c>
    </row>
    <row r="12" spans="1:93" s="22" customFormat="1" ht="30" x14ac:dyDescent="0.25">
      <c r="A12" s="12" t="s">
        <v>0</v>
      </c>
      <c r="B12" s="12" t="s">
        <v>215</v>
      </c>
      <c r="C12" s="13" t="s">
        <v>216</v>
      </c>
      <c r="D12" s="14" t="str">
        <f t="shared" si="0"/>
        <v xml:space="preserve">      ; 2020_QIAB2=1;2019_QIAB1=1           </v>
      </c>
      <c r="E12" s="15"/>
      <c r="F12" s="15"/>
      <c r="G12" s="14"/>
      <c r="H12" s="14"/>
      <c r="I12" s="15"/>
      <c r="J12" s="15"/>
      <c r="K12" s="14"/>
      <c r="L12" s="14"/>
      <c r="M12" s="15"/>
      <c r="N12" s="15"/>
      <c r="O12" s="15"/>
      <c r="P12" s="14"/>
      <c r="Q12" s="15"/>
      <c r="R12" s="15"/>
      <c r="S12" s="15"/>
      <c r="T12" s="14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24" t="s">
        <v>217</v>
      </c>
      <c r="AP12" s="24" t="s">
        <v>191</v>
      </c>
      <c r="AQ12" s="26">
        <v>77270</v>
      </c>
      <c r="AR12" s="27" t="s">
        <v>218</v>
      </c>
      <c r="AS12" s="19"/>
      <c r="AT12" s="19" t="s">
        <v>505</v>
      </c>
      <c r="AU12" s="21"/>
      <c r="AW12" s="15"/>
      <c r="AX12" s="15"/>
      <c r="AZ12" s="19" t="s">
        <v>219</v>
      </c>
      <c r="BA12" s="42"/>
      <c r="BB12" s="22">
        <f>RANK(BX12,$BX$3:$BX$112)+COUNTIF(BX$3:BX13,BX12)-1</f>
        <v>21</v>
      </c>
      <c r="BC12" s="14" t="str">
        <f t="shared" si="1"/>
        <v>N° 21 Biscuiterie Astruc</v>
      </c>
      <c r="BD12" s="22">
        <f>RANK(BY12,$BY$3:$BY$112)+COUNTIF(BY$3:BY13,BY12)-1</f>
        <v>29</v>
      </c>
      <c r="BE12" s="14" t="str">
        <f t="shared" si="2"/>
        <v>N° 29 Biscuiterie Astruc</v>
      </c>
      <c r="BF12" s="24"/>
      <c r="BG12" s="24"/>
      <c r="BH12" s="24"/>
      <c r="BI12" s="24"/>
      <c r="BJ12" s="24"/>
      <c r="BK12" s="24">
        <v>1</v>
      </c>
      <c r="BL12" s="24">
        <v>1</v>
      </c>
      <c r="BM12" s="24"/>
      <c r="BN12" s="25"/>
      <c r="BO12" s="24"/>
      <c r="BP12" s="25"/>
      <c r="BQ12" s="25"/>
      <c r="BR12" s="25"/>
      <c r="BS12" s="25"/>
      <c r="BT12" s="25"/>
      <c r="BU12" s="25"/>
      <c r="BV12" s="25"/>
      <c r="BW12" s="25"/>
      <c r="BX12" s="22">
        <f t="shared" si="3"/>
        <v>13</v>
      </c>
      <c r="BY12" s="22">
        <f t="shared" si="4"/>
        <v>7</v>
      </c>
      <c r="BZ12" s="22">
        <f t="shared" si="5"/>
        <v>0</v>
      </c>
      <c r="CA12" s="22">
        <f t="shared" si="6"/>
        <v>1</v>
      </c>
      <c r="CB12" s="22">
        <f t="shared" si="7"/>
        <v>0</v>
      </c>
      <c r="CC12" s="22">
        <f t="shared" si="8"/>
        <v>0</v>
      </c>
      <c r="CD12" s="22">
        <f t="shared" si="9"/>
        <v>0</v>
      </c>
      <c r="CE12" s="22">
        <f t="shared" si="10"/>
        <v>0</v>
      </c>
      <c r="CF12" s="22">
        <f t="shared" si="11"/>
        <v>0</v>
      </c>
      <c r="CG12" s="22">
        <f t="shared" si="12"/>
        <v>1</v>
      </c>
      <c r="CH12" s="22">
        <f t="shared" si="13"/>
        <v>0</v>
      </c>
      <c r="CI12" s="22">
        <f t="shared" si="14"/>
        <v>0</v>
      </c>
      <c r="CJ12" s="22">
        <f t="shared" si="15"/>
        <v>0</v>
      </c>
      <c r="CK12" s="22">
        <f t="shared" si="16"/>
        <v>0</v>
      </c>
      <c r="CL12" s="22">
        <f t="shared" si="17"/>
        <v>0</v>
      </c>
      <c r="CM12" s="22">
        <f t="shared" si="18"/>
        <v>0</v>
      </c>
    </row>
    <row r="13" spans="1:93" s="22" customFormat="1" ht="30" x14ac:dyDescent="0.25">
      <c r="A13" s="12" t="s">
        <v>0</v>
      </c>
      <c r="B13" s="12" t="s">
        <v>373</v>
      </c>
      <c r="C13" s="13" t="s">
        <v>374</v>
      </c>
      <c r="D13" s="14" t="str">
        <f t="shared" si="0"/>
        <v xml:space="preserve">    ;2020_QIAB1=1             </v>
      </c>
      <c r="E13" s="15"/>
      <c r="F13" s="15"/>
      <c r="G13" s="14"/>
      <c r="H13" s="14"/>
      <c r="I13" s="15"/>
      <c r="J13" s="15"/>
      <c r="K13" s="14"/>
      <c r="L13" s="14"/>
      <c r="M13" s="15"/>
      <c r="N13" s="15"/>
      <c r="O13" s="15"/>
      <c r="P13" s="14"/>
      <c r="Q13" s="15"/>
      <c r="R13" s="15"/>
      <c r="S13" s="15"/>
      <c r="T13" s="14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24" t="s">
        <v>375</v>
      </c>
      <c r="AP13" s="24" t="s">
        <v>34</v>
      </c>
      <c r="AQ13" s="26">
        <v>93200</v>
      </c>
      <c r="AR13" s="27" t="s">
        <v>376</v>
      </c>
      <c r="AS13" s="19"/>
      <c r="AT13" s="19" t="s">
        <v>506</v>
      </c>
      <c r="AU13" s="21"/>
      <c r="AW13" s="15"/>
      <c r="AX13" s="15"/>
      <c r="AZ13" s="19" t="s">
        <v>377</v>
      </c>
      <c r="BA13" s="42"/>
      <c r="BB13" s="22">
        <f>RANK(BX13,$BX$3:$BX$112)+COUNTIF(BX$3:BX14,BX13)-1</f>
        <v>47</v>
      </c>
      <c r="BC13" s="14" t="str">
        <f t="shared" si="1"/>
        <v>N° 47 Borderline Padaf</v>
      </c>
      <c r="BD13" s="22">
        <f>RANK(BY13,$BY$3:$BY$112)+COUNTIF(BY$3:BY14,BY13)-1</f>
        <v>58</v>
      </c>
      <c r="BE13" s="14" t="str">
        <f t="shared" si="2"/>
        <v>N° 58 Borderline Padaf</v>
      </c>
      <c r="BF13" s="24"/>
      <c r="BG13" s="24"/>
      <c r="BH13" s="24"/>
      <c r="BI13" s="24"/>
      <c r="BJ13" s="24">
        <v>1</v>
      </c>
      <c r="BK13" s="24"/>
      <c r="BL13" s="24"/>
      <c r="BM13" s="24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2">
        <f t="shared" si="3"/>
        <v>7</v>
      </c>
      <c r="BY13" s="22">
        <f t="shared" si="4"/>
        <v>0</v>
      </c>
      <c r="BZ13" s="22">
        <f t="shared" si="5"/>
        <v>1</v>
      </c>
      <c r="CA13" s="22">
        <f t="shared" si="6"/>
        <v>0</v>
      </c>
      <c r="CB13" s="22">
        <f t="shared" si="7"/>
        <v>0</v>
      </c>
      <c r="CC13" s="22">
        <f t="shared" si="8"/>
        <v>0</v>
      </c>
      <c r="CD13" s="22">
        <f t="shared" si="9"/>
        <v>0</v>
      </c>
      <c r="CE13" s="22">
        <f t="shared" si="10"/>
        <v>0</v>
      </c>
      <c r="CF13" s="22">
        <f t="shared" si="11"/>
        <v>0</v>
      </c>
      <c r="CG13" s="22">
        <f t="shared" si="12"/>
        <v>0</v>
      </c>
      <c r="CH13" s="22">
        <f t="shared" si="13"/>
        <v>0</v>
      </c>
      <c r="CI13" s="22">
        <f t="shared" si="14"/>
        <v>0</v>
      </c>
      <c r="CJ13" s="22">
        <f t="shared" si="15"/>
        <v>0</v>
      </c>
      <c r="CK13" s="22">
        <f t="shared" si="16"/>
        <v>0</v>
      </c>
      <c r="CL13" s="22">
        <f t="shared" si="17"/>
        <v>0</v>
      </c>
      <c r="CM13" s="22">
        <f t="shared" si="18"/>
        <v>0</v>
      </c>
    </row>
    <row r="14" spans="1:93" s="22" customFormat="1" ht="30" x14ac:dyDescent="0.25">
      <c r="A14" s="12" t="s">
        <v>0</v>
      </c>
      <c r="B14" s="12" t="s">
        <v>276</v>
      </c>
      <c r="C14" s="13" t="s">
        <v>277</v>
      </c>
      <c r="D14" s="14" t="str">
        <f t="shared" si="0"/>
        <v xml:space="preserve">        ; 2019_QIAB2=1          </v>
      </c>
      <c r="E14" s="15"/>
      <c r="F14" s="15"/>
      <c r="G14" s="14"/>
      <c r="H14" s="14"/>
      <c r="I14" s="15"/>
      <c r="J14" s="15"/>
      <c r="K14" s="14"/>
      <c r="L14" s="14"/>
      <c r="M14" s="15"/>
      <c r="N14" s="15"/>
      <c r="O14" s="15"/>
      <c r="P14" s="14"/>
      <c r="Q14" s="15"/>
      <c r="R14" s="15"/>
      <c r="S14" s="15"/>
      <c r="T14" s="14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24" t="s">
        <v>278</v>
      </c>
      <c r="AP14" s="24" t="s">
        <v>260</v>
      </c>
      <c r="AQ14" s="26">
        <v>92230</v>
      </c>
      <c r="AR14" s="27" t="s">
        <v>279</v>
      </c>
      <c r="AS14" s="19"/>
      <c r="AT14" s="19" t="s">
        <v>507</v>
      </c>
      <c r="AU14" s="21"/>
      <c r="AW14" s="15"/>
      <c r="AX14" s="15"/>
      <c r="AZ14" s="19" t="s">
        <v>280</v>
      </c>
      <c r="BA14" s="42"/>
      <c r="BB14" s="22">
        <f>RANK(BX14,$BX$3:$BX$112)+COUNTIF(BX$3:BX15,BX14)-1</f>
        <v>59</v>
      </c>
      <c r="BC14" s="14" t="str">
        <f t="shared" si="1"/>
        <v>N° 59 Café Richard</v>
      </c>
      <c r="BD14" s="22">
        <f>RANK(BY14,$BY$3:$BY$112)+COUNTIF(BY$3:BY15,BY14)-1</f>
        <v>34</v>
      </c>
      <c r="BE14" s="14" t="str">
        <f t="shared" si="2"/>
        <v>N° 34 Café Richard</v>
      </c>
      <c r="BF14" s="24"/>
      <c r="BG14" s="24"/>
      <c r="BH14" s="24"/>
      <c r="BI14" s="24"/>
      <c r="BJ14" s="24"/>
      <c r="BK14" s="24"/>
      <c r="BL14" s="24"/>
      <c r="BM14" s="24">
        <v>1</v>
      </c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2">
        <f t="shared" si="3"/>
        <v>6</v>
      </c>
      <c r="BY14" s="22">
        <f t="shared" si="4"/>
        <v>6</v>
      </c>
      <c r="BZ14" s="22">
        <f t="shared" si="5"/>
        <v>0</v>
      </c>
      <c r="CA14" s="22">
        <f t="shared" si="6"/>
        <v>0</v>
      </c>
      <c r="CB14" s="22">
        <f t="shared" si="7"/>
        <v>0</v>
      </c>
      <c r="CC14" s="22">
        <f t="shared" si="8"/>
        <v>0</v>
      </c>
      <c r="CD14" s="22">
        <f t="shared" si="9"/>
        <v>0</v>
      </c>
      <c r="CE14" s="22">
        <f t="shared" si="10"/>
        <v>0</v>
      </c>
      <c r="CF14" s="22">
        <f t="shared" si="11"/>
        <v>0</v>
      </c>
      <c r="CG14" s="22">
        <f t="shared" si="12"/>
        <v>0</v>
      </c>
      <c r="CH14" s="22">
        <f t="shared" si="13"/>
        <v>1</v>
      </c>
      <c r="CI14" s="22">
        <f t="shared" si="14"/>
        <v>0</v>
      </c>
      <c r="CJ14" s="22">
        <f t="shared" si="15"/>
        <v>0</v>
      </c>
      <c r="CK14" s="22">
        <f t="shared" si="16"/>
        <v>0</v>
      </c>
      <c r="CL14" s="22">
        <f t="shared" si="17"/>
        <v>0</v>
      </c>
      <c r="CM14" s="22">
        <f t="shared" si="18"/>
        <v>0</v>
      </c>
    </row>
    <row r="15" spans="1:93" s="22" customFormat="1" ht="30" x14ac:dyDescent="0.25">
      <c r="A15" s="12" t="s">
        <v>0</v>
      </c>
      <c r="B15" s="12" t="s">
        <v>72</v>
      </c>
      <c r="C15" s="13" t="s">
        <v>281</v>
      </c>
      <c r="D15" s="14" t="str">
        <f t="shared" si="0"/>
        <v xml:space="preserve">    ; 2021_QIAB2=1    ; 2019_QIAB2=1          </v>
      </c>
      <c r="E15" s="15"/>
      <c r="F15" s="15"/>
      <c r="G15" s="14"/>
      <c r="H15" s="14"/>
      <c r="I15" s="15"/>
      <c r="J15" s="15"/>
      <c r="K15" s="14"/>
      <c r="L15" s="14"/>
      <c r="M15" s="15"/>
      <c r="N15" s="15"/>
      <c r="O15" s="15"/>
      <c r="P15" s="14"/>
      <c r="Q15" s="15"/>
      <c r="R15" s="15"/>
      <c r="S15" s="15"/>
      <c r="T15" s="14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24" t="s">
        <v>413</v>
      </c>
      <c r="AP15" s="24" t="s">
        <v>80</v>
      </c>
      <c r="AQ15" s="26">
        <v>75014</v>
      </c>
      <c r="AR15" s="27" t="s">
        <v>282</v>
      </c>
      <c r="AS15" s="19"/>
      <c r="AT15" s="19" t="s">
        <v>508</v>
      </c>
      <c r="AU15" s="21"/>
      <c r="AW15" s="15"/>
      <c r="AX15" s="15"/>
      <c r="AZ15" s="19" t="s">
        <v>283</v>
      </c>
      <c r="BA15" s="42"/>
      <c r="BB15" s="22">
        <f>RANK(BX15,$BX$3:$BX$112)+COUNTIF(BX$3:BX16,BX15)-1</f>
        <v>18</v>
      </c>
      <c r="BC15" s="14" t="str">
        <f t="shared" si="1"/>
        <v>N° 18 Caisse des Ecoles du 14e Arrondissement</v>
      </c>
      <c r="BD15" s="22">
        <f>RANK(BY15,$BY$3:$BY$112)+COUNTIF(BY$3:BY16,BY15)-1</f>
        <v>10</v>
      </c>
      <c r="BE15" s="14" t="str">
        <f t="shared" si="2"/>
        <v>N° 10 Caisse des Ecoles du 14e Arrondissement</v>
      </c>
      <c r="BF15" s="24"/>
      <c r="BG15" s="24"/>
      <c r="BH15" s="24"/>
      <c r="BI15" s="24">
        <v>1</v>
      </c>
      <c r="BJ15" s="24"/>
      <c r="BK15" s="24"/>
      <c r="BL15" s="24"/>
      <c r="BM15" s="24">
        <v>1</v>
      </c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2">
        <f t="shared" si="3"/>
        <v>14</v>
      </c>
      <c r="BY15" s="22">
        <f t="shared" si="4"/>
        <v>14</v>
      </c>
      <c r="BZ15" s="22">
        <f t="shared" si="5"/>
        <v>0</v>
      </c>
      <c r="CA15" s="22">
        <f t="shared" si="6"/>
        <v>0</v>
      </c>
      <c r="CB15" s="22">
        <f t="shared" si="7"/>
        <v>0</v>
      </c>
      <c r="CC15" s="22">
        <f t="shared" si="8"/>
        <v>0</v>
      </c>
      <c r="CD15" s="22">
        <f t="shared" si="9"/>
        <v>0</v>
      </c>
      <c r="CE15" s="22">
        <f t="shared" si="10"/>
        <v>0</v>
      </c>
      <c r="CF15" s="22">
        <f t="shared" si="11"/>
        <v>0</v>
      </c>
      <c r="CG15" s="22">
        <f t="shared" si="12"/>
        <v>0</v>
      </c>
      <c r="CH15" s="22">
        <f t="shared" si="13"/>
        <v>1</v>
      </c>
      <c r="CI15" s="22">
        <f t="shared" si="14"/>
        <v>0</v>
      </c>
      <c r="CJ15" s="22">
        <f t="shared" si="15"/>
        <v>0</v>
      </c>
      <c r="CK15" s="22">
        <f t="shared" si="16"/>
        <v>0</v>
      </c>
      <c r="CL15" s="22">
        <f t="shared" si="17"/>
        <v>0</v>
      </c>
      <c r="CM15" s="22">
        <f t="shared" si="18"/>
        <v>0</v>
      </c>
    </row>
    <row r="16" spans="1:93" s="22" customFormat="1" ht="30" x14ac:dyDescent="0.25">
      <c r="A16" s="12" t="s">
        <v>0</v>
      </c>
      <c r="B16" s="12" t="s">
        <v>86</v>
      </c>
      <c r="C16" s="13" t="s">
        <v>220</v>
      </c>
      <c r="D16" s="14" t="str">
        <f t="shared" si="0"/>
        <v xml:space="preserve">      ; 2020_QIAB2=1;2019_QIAB1=1 ; 2019_QIAB2=1          </v>
      </c>
      <c r="E16" s="15"/>
      <c r="F16" s="15"/>
      <c r="G16" s="14"/>
      <c r="H16" s="14"/>
      <c r="I16" s="15"/>
      <c r="J16" s="15"/>
      <c r="K16" s="14"/>
      <c r="L16" s="14"/>
      <c r="M16" s="15"/>
      <c r="N16" s="15"/>
      <c r="O16" s="15"/>
      <c r="P16" s="14"/>
      <c r="Q16" s="15"/>
      <c r="R16" s="15"/>
      <c r="S16" s="15"/>
      <c r="T16" s="14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24" t="s">
        <v>221</v>
      </c>
      <c r="AP16" s="24" t="s">
        <v>222</v>
      </c>
      <c r="AQ16" s="26">
        <v>91320</v>
      </c>
      <c r="AR16" s="27" t="s">
        <v>284</v>
      </c>
      <c r="AS16" s="19"/>
      <c r="AT16" s="19" t="s">
        <v>509</v>
      </c>
      <c r="AU16" s="21"/>
      <c r="AW16" s="15"/>
      <c r="AX16" s="15"/>
      <c r="AZ16" s="19" t="s">
        <v>285</v>
      </c>
      <c r="BA16" s="42"/>
      <c r="BB16" s="22">
        <f>RANK(BX16,$BX$3:$BX$112)+COUNTIF(BX$3:BX17,BX16)-1</f>
        <v>12</v>
      </c>
      <c r="BC16" s="14" t="str">
        <f t="shared" si="1"/>
        <v>N° 12 Calixir</v>
      </c>
      <c r="BD16" s="22">
        <f>RANK(BY16,$BY$3:$BY$112)+COUNTIF(BY$3:BY17,BY16)-1</f>
        <v>12</v>
      </c>
      <c r="BE16" s="14" t="str">
        <f t="shared" si="2"/>
        <v>N° 12 Calixir</v>
      </c>
      <c r="BF16" s="24"/>
      <c r="BG16" s="24"/>
      <c r="BH16" s="24"/>
      <c r="BI16" s="24"/>
      <c r="BJ16" s="24"/>
      <c r="BK16" s="24">
        <v>1</v>
      </c>
      <c r="BL16" s="24">
        <v>1</v>
      </c>
      <c r="BM16" s="24">
        <v>1</v>
      </c>
      <c r="BN16" s="25"/>
      <c r="BO16" s="24"/>
      <c r="BP16" s="25"/>
      <c r="BQ16" s="25"/>
      <c r="BR16" s="25"/>
      <c r="BS16" s="25"/>
      <c r="BT16" s="25"/>
      <c r="BU16" s="25"/>
      <c r="BV16" s="25"/>
      <c r="BW16" s="25"/>
      <c r="BX16" s="22">
        <f t="shared" si="3"/>
        <v>19</v>
      </c>
      <c r="BY16" s="22">
        <f t="shared" si="4"/>
        <v>13</v>
      </c>
      <c r="BZ16" s="22">
        <f t="shared" si="5"/>
        <v>0</v>
      </c>
      <c r="CA16" s="22">
        <f t="shared" si="6"/>
        <v>1</v>
      </c>
      <c r="CB16" s="22">
        <f t="shared" si="7"/>
        <v>0</v>
      </c>
      <c r="CC16" s="22">
        <f t="shared" si="8"/>
        <v>0</v>
      </c>
      <c r="CD16" s="22">
        <f t="shared" si="9"/>
        <v>0</v>
      </c>
      <c r="CE16" s="22">
        <f t="shared" si="10"/>
        <v>0</v>
      </c>
      <c r="CF16" s="22">
        <f t="shared" si="11"/>
        <v>0</v>
      </c>
      <c r="CG16" s="22">
        <f t="shared" si="12"/>
        <v>1</v>
      </c>
      <c r="CH16" s="22">
        <f t="shared" si="13"/>
        <v>1</v>
      </c>
      <c r="CI16" s="22">
        <f t="shared" si="14"/>
        <v>0</v>
      </c>
      <c r="CJ16" s="22">
        <f t="shared" si="15"/>
        <v>0</v>
      </c>
      <c r="CK16" s="22">
        <f t="shared" si="16"/>
        <v>0</v>
      </c>
      <c r="CL16" s="22">
        <f t="shared" si="17"/>
        <v>0</v>
      </c>
      <c r="CM16" s="22">
        <f t="shared" si="18"/>
        <v>0</v>
      </c>
    </row>
    <row r="17" spans="1:91" s="22" customFormat="1" ht="30" x14ac:dyDescent="0.25">
      <c r="A17" s="12" t="s">
        <v>0</v>
      </c>
      <c r="B17" s="12" t="s">
        <v>81</v>
      </c>
      <c r="C17" s="13" t="s">
        <v>223</v>
      </c>
      <c r="D17" s="14" t="str">
        <f t="shared" si="0"/>
        <v xml:space="preserve">      ;2019_QIAB1=1           </v>
      </c>
      <c r="E17" s="15"/>
      <c r="F17" s="15"/>
      <c r="G17" s="14"/>
      <c r="H17" s="14"/>
      <c r="I17" s="15"/>
      <c r="J17" s="15"/>
      <c r="K17" s="14"/>
      <c r="L17" s="14"/>
      <c r="M17" s="15"/>
      <c r="N17" s="15"/>
      <c r="O17" s="15"/>
      <c r="P17" s="14"/>
      <c r="Q17" s="15"/>
      <c r="R17" s="15"/>
      <c r="S17" s="15"/>
      <c r="T17" s="14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24" t="s">
        <v>224</v>
      </c>
      <c r="AP17" s="24" t="s">
        <v>225</v>
      </c>
      <c r="AQ17" s="26">
        <v>78410</v>
      </c>
      <c r="AR17" s="27" t="s">
        <v>226</v>
      </c>
      <c r="AS17" s="19"/>
      <c r="AT17" s="19" t="s">
        <v>510</v>
      </c>
      <c r="AU17" s="21"/>
      <c r="AW17" s="15"/>
      <c r="AX17" s="15"/>
      <c r="AZ17" s="19" t="s">
        <v>227</v>
      </c>
      <c r="BA17" s="42"/>
      <c r="BB17" s="22">
        <f>RANK(BX17,$BX$3:$BX$112)+COUNTIF(BX$3:BX18,BX17)-1</f>
        <v>61</v>
      </c>
      <c r="BC17" s="14" t="str">
        <f t="shared" si="1"/>
        <v>N° 61 Carrefour Flins</v>
      </c>
      <c r="BD17" s="22">
        <f>RANK(BY17,$BY$3:$BY$112)+COUNTIF(BY$3:BY18,BY17)-1</f>
        <v>59</v>
      </c>
      <c r="BE17" s="14" t="str">
        <f t="shared" si="2"/>
        <v>N° 59 Carrefour Flins</v>
      </c>
      <c r="BF17" s="24"/>
      <c r="BG17" s="24"/>
      <c r="BH17" s="24"/>
      <c r="BI17" s="24"/>
      <c r="BJ17" s="24"/>
      <c r="BK17" s="24"/>
      <c r="BL17" s="24">
        <v>1</v>
      </c>
      <c r="BM17" s="24"/>
      <c r="BN17" s="25"/>
      <c r="BO17" s="24"/>
      <c r="BP17" s="25"/>
      <c r="BQ17" s="25"/>
      <c r="BR17" s="25"/>
      <c r="BS17" s="25"/>
      <c r="BT17" s="25"/>
      <c r="BU17" s="25"/>
      <c r="BV17" s="25"/>
      <c r="BW17" s="25"/>
      <c r="BX17" s="22">
        <f t="shared" si="3"/>
        <v>6</v>
      </c>
      <c r="BY17" s="22">
        <f t="shared" si="4"/>
        <v>0</v>
      </c>
      <c r="BZ17" s="22">
        <f t="shared" si="5"/>
        <v>0</v>
      </c>
      <c r="CA17" s="22">
        <f t="shared" si="6"/>
        <v>1</v>
      </c>
      <c r="CB17" s="22">
        <f t="shared" si="7"/>
        <v>0</v>
      </c>
      <c r="CC17" s="22">
        <f t="shared" si="8"/>
        <v>0</v>
      </c>
      <c r="CD17" s="22">
        <f t="shared" si="9"/>
        <v>0</v>
      </c>
      <c r="CE17" s="22">
        <f t="shared" si="10"/>
        <v>0</v>
      </c>
      <c r="CF17" s="22">
        <f t="shared" si="11"/>
        <v>0</v>
      </c>
      <c r="CG17" s="22">
        <f t="shared" si="12"/>
        <v>0</v>
      </c>
      <c r="CH17" s="22">
        <f t="shared" si="13"/>
        <v>0</v>
      </c>
      <c r="CI17" s="22">
        <f t="shared" si="14"/>
        <v>0</v>
      </c>
      <c r="CJ17" s="22">
        <f t="shared" si="15"/>
        <v>0</v>
      </c>
      <c r="CK17" s="22">
        <f t="shared" si="16"/>
        <v>0</v>
      </c>
      <c r="CL17" s="22">
        <f t="shared" si="17"/>
        <v>0</v>
      </c>
      <c r="CM17" s="22">
        <f t="shared" si="18"/>
        <v>0</v>
      </c>
    </row>
    <row r="18" spans="1:91" s="22" customFormat="1" ht="30" x14ac:dyDescent="0.25">
      <c r="A18" s="12" t="s">
        <v>0</v>
      </c>
      <c r="B18" s="12" t="s">
        <v>81</v>
      </c>
      <c r="C18" s="13" t="s">
        <v>286</v>
      </c>
      <c r="D18" s="14" t="str">
        <f t="shared" si="0"/>
        <v xml:space="preserve">        ; 2019_QIAB2=1          </v>
      </c>
      <c r="E18" s="15"/>
      <c r="F18" s="15"/>
      <c r="G18" s="14"/>
      <c r="H18" s="14"/>
      <c r="I18" s="15"/>
      <c r="J18" s="15"/>
      <c r="K18" s="14"/>
      <c r="L18" s="14"/>
      <c r="M18" s="15"/>
      <c r="N18" s="15"/>
      <c r="O18" s="15"/>
      <c r="P18" s="14"/>
      <c r="Q18" s="15"/>
      <c r="R18" s="15"/>
      <c r="S18" s="15"/>
      <c r="T18" s="14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24" t="s">
        <v>287</v>
      </c>
      <c r="AP18" s="24" t="s">
        <v>34</v>
      </c>
      <c r="AQ18" s="26">
        <v>93200</v>
      </c>
      <c r="AR18" s="27" t="s">
        <v>288</v>
      </c>
      <c r="AS18" s="19"/>
      <c r="AT18" s="19" t="s">
        <v>511</v>
      </c>
      <c r="AU18" s="21"/>
      <c r="AW18" s="15"/>
      <c r="AX18" s="15"/>
      <c r="AZ18" s="19" t="s">
        <v>289</v>
      </c>
      <c r="BA18" s="42"/>
      <c r="BB18" s="22">
        <f>RANK(BX18,$BX$3:$BX$112)+COUNTIF(BX$3:BX19,BX18)-1</f>
        <v>62</v>
      </c>
      <c r="BC18" s="14" t="str">
        <f t="shared" si="1"/>
        <v>N° 62 Carrefour St Denis</v>
      </c>
      <c r="BD18" s="22">
        <f>RANK(BY18,$BY$3:$BY$112)+COUNTIF(BY$3:BY19,BY18)-1</f>
        <v>35</v>
      </c>
      <c r="BE18" s="14" t="str">
        <f t="shared" si="2"/>
        <v>N° 35 Carrefour St Denis</v>
      </c>
      <c r="BF18" s="24"/>
      <c r="BG18" s="24"/>
      <c r="BH18" s="24"/>
      <c r="BI18" s="24"/>
      <c r="BJ18" s="24"/>
      <c r="BK18" s="24"/>
      <c r="BL18" s="24"/>
      <c r="BM18" s="24">
        <v>1</v>
      </c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2">
        <f t="shared" si="3"/>
        <v>6</v>
      </c>
      <c r="BY18" s="22">
        <f t="shared" si="4"/>
        <v>6</v>
      </c>
      <c r="BZ18" s="22">
        <f t="shared" si="5"/>
        <v>0</v>
      </c>
      <c r="CA18" s="22">
        <f t="shared" si="6"/>
        <v>0</v>
      </c>
      <c r="CB18" s="22">
        <f t="shared" si="7"/>
        <v>0</v>
      </c>
      <c r="CC18" s="22">
        <f t="shared" si="8"/>
        <v>0</v>
      </c>
      <c r="CD18" s="22">
        <f t="shared" si="9"/>
        <v>0</v>
      </c>
      <c r="CE18" s="22">
        <f t="shared" si="10"/>
        <v>0</v>
      </c>
      <c r="CF18" s="22">
        <f t="shared" si="11"/>
        <v>0</v>
      </c>
      <c r="CG18" s="22">
        <f t="shared" si="12"/>
        <v>0</v>
      </c>
      <c r="CH18" s="22">
        <f t="shared" si="13"/>
        <v>1</v>
      </c>
      <c r="CI18" s="22">
        <f t="shared" si="14"/>
        <v>0</v>
      </c>
      <c r="CJ18" s="22">
        <f t="shared" si="15"/>
        <v>0</v>
      </c>
      <c r="CK18" s="22">
        <f t="shared" si="16"/>
        <v>0</v>
      </c>
      <c r="CL18" s="22">
        <f t="shared" si="17"/>
        <v>0</v>
      </c>
      <c r="CM18" s="22">
        <f t="shared" si="18"/>
        <v>0</v>
      </c>
    </row>
    <row r="19" spans="1:91" s="22" customFormat="1" ht="30" x14ac:dyDescent="0.25">
      <c r="A19" s="12" t="s">
        <v>0</v>
      </c>
      <c r="B19" s="12" t="s">
        <v>81</v>
      </c>
      <c r="C19" s="13" t="s">
        <v>228</v>
      </c>
      <c r="D19" s="14" t="str">
        <f t="shared" si="0"/>
        <v xml:space="preserve">      ;2019_QIAB1=1           </v>
      </c>
      <c r="E19" s="15"/>
      <c r="F19" s="15"/>
      <c r="G19" s="14"/>
      <c r="H19" s="14"/>
      <c r="I19" s="15"/>
      <c r="J19" s="15"/>
      <c r="K19" s="14"/>
      <c r="L19" s="14"/>
      <c r="M19" s="15"/>
      <c r="N19" s="15"/>
      <c r="O19" s="15"/>
      <c r="P19" s="14"/>
      <c r="Q19" s="15"/>
      <c r="R19" s="15"/>
      <c r="S19" s="15"/>
      <c r="T19" s="14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24" t="s">
        <v>229</v>
      </c>
      <c r="AP19" s="24" t="s">
        <v>55</v>
      </c>
      <c r="AQ19" s="26">
        <v>92390</v>
      </c>
      <c r="AR19" s="27" t="s">
        <v>230</v>
      </c>
      <c r="AS19" s="19"/>
      <c r="AT19" s="19" t="s">
        <v>512</v>
      </c>
      <c r="AU19" s="21"/>
      <c r="AW19" s="15"/>
      <c r="AX19" s="15"/>
      <c r="AZ19" s="19" t="s">
        <v>231</v>
      </c>
      <c r="BA19" s="42"/>
      <c r="BB19" s="22">
        <f>RANK(BX19,$BX$3:$BX$112)+COUNTIF(BX$3:BX20,BX19)-1</f>
        <v>63</v>
      </c>
      <c r="BC19" s="14" t="str">
        <f t="shared" si="1"/>
        <v>N° 63 Carrefour Villeneuve la Garenne</v>
      </c>
      <c r="BD19" s="22">
        <f>RANK(BY19,$BY$3:$BY$112)+COUNTIF(BY$3:BY20,BY19)-1</f>
        <v>60</v>
      </c>
      <c r="BE19" s="14" t="str">
        <f t="shared" si="2"/>
        <v>N° 60 Carrefour Villeneuve la Garenne</v>
      </c>
      <c r="BF19" s="24"/>
      <c r="BG19" s="24"/>
      <c r="BH19" s="24"/>
      <c r="BI19" s="24"/>
      <c r="BJ19" s="24"/>
      <c r="BK19" s="24"/>
      <c r="BL19" s="24">
        <v>1</v>
      </c>
      <c r="BM19" s="24"/>
      <c r="BN19" s="25"/>
      <c r="BO19" s="24"/>
      <c r="BP19" s="25"/>
      <c r="BQ19" s="25"/>
      <c r="BR19" s="25"/>
      <c r="BS19" s="25"/>
      <c r="BT19" s="25"/>
      <c r="BU19" s="25"/>
      <c r="BV19" s="25"/>
      <c r="BW19" s="25"/>
      <c r="BX19" s="22">
        <f t="shared" si="3"/>
        <v>6</v>
      </c>
      <c r="BY19" s="22">
        <f t="shared" si="4"/>
        <v>0</v>
      </c>
      <c r="BZ19" s="22">
        <f t="shared" si="5"/>
        <v>0</v>
      </c>
      <c r="CA19" s="22">
        <f t="shared" si="6"/>
        <v>1</v>
      </c>
      <c r="CB19" s="22">
        <f t="shared" si="7"/>
        <v>0</v>
      </c>
      <c r="CC19" s="22">
        <f t="shared" si="8"/>
        <v>0</v>
      </c>
      <c r="CD19" s="22">
        <f t="shared" si="9"/>
        <v>0</v>
      </c>
      <c r="CE19" s="22">
        <f t="shared" si="10"/>
        <v>0</v>
      </c>
      <c r="CF19" s="22">
        <f t="shared" si="11"/>
        <v>0</v>
      </c>
      <c r="CG19" s="22">
        <f t="shared" si="12"/>
        <v>0</v>
      </c>
      <c r="CH19" s="22">
        <f t="shared" si="13"/>
        <v>0</v>
      </c>
      <c r="CI19" s="22">
        <f t="shared" si="14"/>
        <v>0</v>
      </c>
      <c r="CJ19" s="22">
        <f t="shared" si="15"/>
        <v>0</v>
      </c>
      <c r="CK19" s="22">
        <f t="shared" si="16"/>
        <v>0</v>
      </c>
      <c r="CL19" s="22">
        <f t="shared" si="17"/>
        <v>0</v>
      </c>
      <c r="CM19" s="22">
        <f t="shared" si="18"/>
        <v>0</v>
      </c>
    </row>
    <row r="20" spans="1:91" s="22" customFormat="1" ht="30" x14ac:dyDescent="0.25">
      <c r="A20" s="12" t="s">
        <v>50</v>
      </c>
      <c r="B20" s="12"/>
      <c r="C20" s="13" t="s">
        <v>290</v>
      </c>
      <c r="D20" s="14" t="str">
        <f t="shared" si="0"/>
        <v xml:space="preserve">        ; 2019_QIAB2=1          </v>
      </c>
      <c r="E20" s="15"/>
      <c r="F20" s="15"/>
      <c r="G20" s="14"/>
      <c r="H20" s="14"/>
      <c r="I20" s="15"/>
      <c r="J20" s="15"/>
      <c r="K20" s="14"/>
      <c r="L20" s="14"/>
      <c r="M20" s="15"/>
      <c r="N20" s="15"/>
      <c r="O20" s="15"/>
      <c r="P20" s="14"/>
      <c r="Q20" s="15"/>
      <c r="R20" s="15"/>
      <c r="S20" s="15"/>
      <c r="T20" s="14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24" t="s">
        <v>291</v>
      </c>
      <c r="AP20" s="24" t="s">
        <v>34</v>
      </c>
      <c r="AQ20" s="26">
        <v>93200</v>
      </c>
      <c r="AR20" s="27" t="s">
        <v>292</v>
      </c>
      <c r="AS20" s="19"/>
      <c r="AT20" s="19" t="s">
        <v>513</v>
      </c>
      <c r="AU20" s="21"/>
      <c r="AW20" s="15"/>
      <c r="AX20" s="15"/>
      <c r="AZ20" s="19" t="s">
        <v>293</v>
      </c>
      <c r="BA20" s="42"/>
      <c r="BB20" s="22">
        <f>RANK(BX20,$BX$3:$BX$112)+COUNTIF(BX$3:BX21,BX20)-1</f>
        <v>63</v>
      </c>
      <c r="BC20" s="14" t="str">
        <f t="shared" si="1"/>
        <v>N° 63 Centre Cardiologique du Nord</v>
      </c>
      <c r="BD20" s="22">
        <f>RANK(BY20,$BY$3:$BY$112)+COUNTIF(BY$3:BY21,BY20)-1</f>
        <v>36</v>
      </c>
      <c r="BE20" s="14" t="str">
        <f t="shared" si="2"/>
        <v>N° 36 Centre Cardiologique du Nord</v>
      </c>
      <c r="BF20" s="24"/>
      <c r="BG20" s="24"/>
      <c r="BH20" s="24"/>
      <c r="BI20" s="24"/>
      <c r="BJ20" s="24"/>
      <c r="BK20" s="24"/>
      <c r="BL20" s="24"/>
      <c r="BM20" s="24">
        <v>1</v>
      </c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2">
        <f t="shared" si="3"/>
        <v>6</v>
      </c>
      <c r="BY20" s="22">
        <f t="shared" si="4"/>
        <v>6</v>
      </c>
      <c r="BZ20" s="22">
        <f t="shared" si="5"/>
        <v>0</v>
      </c>
      <c r="CA20" s="22">
        <f t="shared" si="6"/>
        <v>0</v>
      </c>
      <c r="CB20" s="22">
        <f t="shared" si="7"/>
        <v>0</v>
      </c>
      <c r="CC20" s="22">
        <f t="shared" si="8"/>
        <v>0</v>
      </c>
      <c r="CD20" s="22">
        <f t="shared" si="9"/>
        <v>0</v>
      </c>
      <c r="CE20" s="22">
        <f t="shared" si="10"/>
        <v>0</v>
      </c>
      <c r="CF20" s="22">
        <f t="shared" si="11"/>
        <v>0</v>
      </c>
      <c r="CG20" s="22">
        <f t="shared" si="12"/>
        <v>0</v>
      </c>
      <c r="CH20" s="22">
        <f t="shared" si="13"/>
        <v>1</v>
      </c>
      <c r="CI20" s="22">
        <f t="shared" si="14"/>
        <v>0</v>
      </c>
      <c r="CJ20" s="22">
        <f t="shared" si="15"/>
        <v>0</v>
      </c>
      <c r="CK20" s="22">
        <f t="shared" si="16"/>
        <v>0</v>
      </c>
      <c r="CL20" s="22">
        <f t="shared" si="17"/>
        <v>0</v>
      </c>
      <c r="CM20" s="22">
        <f t="shared" si="18"/>
        <v>0</v>
      </c>
    </row>
    <row r="21" spans="1:91" s="22" customFormat="1" ht="30" x14ac:dyDescent="0.25">
      <c r="A21" s="12" t="s">
        <v>50</v>
      </c>
      <c r="B21" s="12" t="s">
        <v>49</v>
      </c>
      <c r="C21" s="13" t="s">
        <v>93</v>
      </c>
      <c r="D21" s="14" t="str">
        <f t="shared" si="0"/>
        <v xml:space="preserve">        ;2018_QIAB1=1         </v>
      </c>
      <c r="E21" s="15"/>
      <c r="F21" s="15"/>
      <c r="G21" s="14"/>
      <c r="H21" s="14"/>
      <c r="I21" s="15"/>
      <c r="J21" s="15"/>
      <c r="K21" s="14"/>
      <c r="L21" s="14"/>
      <c r="M21" s="15"/>
      <c r="N21" s="15"/>
      <c r="O21" s="15"/>
      <c r="P21" s="14"/>
      <c r="Q21" s="15"/>
      <c r="R21" s="15"/>
      <c r="S21" s="15"/>
      <c r="T21" s="14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24" t="s">
        <v>94</v>
      </c>
      <c r="AP21" s="24" t="s">
        <v>95</v>
      </c>
      <c r="AQ21" s="26">
        <v>93300</v>
      </c>
      <c r="AR21" s="27" t="s">
        <v>96</v>
      </c>
      <c r="AS21" s="19"/>
      <c r="AT21" s="19" t="s">
        <v>514</v>
      </c>
      <c r="AU21" s="21"/>
      <c r="AW21" s="15"/>
      <c r="AX21" s="15"/>
      <c r="AZ21" s="19" t="s">
        <v>97</v>
      </c>
      <c r="BA21" s="42"/>
      <c r="BB21" s="22">
        <f>RANK(BX21,$BX$3:$BX$112)+COUNTIF(BX$3:BX22,BX21)-1</f>
        <v>78</v>
      </c>
      <c r="BC21" s="14" t="str">
        <f t="shared" si="1"/>
        <v>N° 78 Centre de Gérontologie C. Mazier</v>
      </c>
      <c r="BD21" s="22">
        <f>RANK(BY21,$BY$3:$BY$112)+COUNTIF(BY$3:BY22,BY21)-1</f>
        <v>61</v>
      </c>
      <c r="BE21" s="14" t="str">
        <f t="shared" si="2"/>
        <v>N° 61 Centre de Gérontologie C. Mazier</v>
      </c>
      <c r="BF21" s="24"/>
      <c r="BG21" s="24"/>
      <c r="BH21" s="24"/>
      <c r="BI21" s="24"/>
      <c r="BJ21" s="24"/>
      <c r="BK21" s="24"/>
      <c r="BL21" s="24"/>
      <c r="BM21" s="24"/>
      <c r="BN21" s="25">
        <v>1</v>
      </c>
      <c r="BO21" s="24"/>
      <c r="BP21" s="25"/>
      <c r="BQ21" s="25"/>
      <c r="BR21" s="25"/>
      <c r="BS21" s="25"/>
      <c r="BT21" s="25"/>
      <c r="BU21" s="25"/>
      <c r="BV21" s="25"/>
      <c r="BW21" s="25"/>
      <c r="BX21" s="22">
        <f t="shared" si="3"/>
        <v>5</v>
      </c>
      <c r="BY21" s="22">
        <f t="shared" si="4"/>
        <v>0</v>
      </c>
      <c r="BZ21" s="22">
        <f t="shared" si="5"/>
        <v>0</v>
      </c>
      <c r="CA21" s="22">
        <f t="shared" si="6"/>
        <v>0</v>
      </c>
      <c r="CB21" s="22">
        <f t="shared" si="7"/>
        <v>1</v>
      </c>
      <c r="CC21" s="22">
        <f t="shared" si="8"/>
        <v>0</v>
      </c>
      <c r="CD21" s="22">
        <f t="shared" si="9"/>
        <v>0</v>
      </c>
      <c r="CE21" s="22">
        <f t="shared" si="10"/>
        <v>0</v>
      </c>
      <c r="CF21" s="22">
        <f t="shared" si="11"/>
        <v>0</v>
      </c>
      <c r="CG21" s="22">
        <f t="shared" si="12"/>
        <v>0</v>
      </c>
      <c r="CH21" s="22">
        <f t="shared" si="13"/>
        <v>0</v>
      </c>
      <c r="CI21" s="22">
        <f t="shared" si="14"/>
        <v>0</v>
      </c>
      <c r="CJ21" s="22">
        <f t="shared" si="15"/>
        <v>0</v>
      </c>
      <c r="CK21" s="22">
        <f t="shared" si="16"/>
        <v>0</v>
      </c>
      <c r="CL21" s="22">
        <f t="shared" si="17"/>
        <v>0</v>
      </c>
      <c r="CM21" s="22">
        <f t="shared" si="18"/>
        <v>0</v>
      </c>
    </row>
    <row r="22" spans="1:91" s="22" customFormat="1" ht="30" x14ac:dyDescent="0.25">
      <c r="A22" s="12" t="s">
        <v>50</v>
      </c>
      <c r="B22" s="12"/>
      <c r="C22" s="13" t="s">
        <v>294</v>
      </c>
      <c r="D22" s="14" t="str">
        <f t="shared" si="0"/>
        <v xml:space="preserve">        ; 2019_QIAB2=1          </v>
      </c>
      <c r="E22" s="15"/>
      <c r="F22" s="15"/>
      <c r="G22" s="14"/>
      <c r="H22" s="14"/>
      <c r="I22" s="15"/>
      <c r="J22" s="15"/>
      <c r="K22" s="14"/>
      <c r="L22" s="14"/>
      <c r="M22" s="15"/>
      <c r="N22" s="15"/>
      <c r="O22" s="15"/>
      <c r="P22" s="14"/>
      <c r="Q22" s="15"/>
      <c r="R22" s="15"/>
      <c r="S22" s="15"/>
      <c r="T22" s="14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24" t="s">
        <v>295</v>
      </c>
      <c r="AP22" s="24" t="s">
        <v>296</v>
      </c>
      <c r="AQ22" s="26">
        <v>93310</v>
      </c>
      <c r="AR22" s="27" t="s">
        <v>297</v>
      </c>
      <c r="AS22" s="19"/>
      <c r="AT22" s="19" t="s">
        <v>515</v>
      </c>
      <c r="AU22" s="21"/>
      <c r="AW22" s="15"/>
      <c r="AX22" s="15"/>
      <c r="AZ22" s="19" t="s">
        <v>298</v>
      </c>
      <c r="BA22" s="42"/>
      <c r="BB22" s="22">
        <f>RANK(BX22,$BX$3:$BX$112)+COUNTIF(BX$3:BX23,BX22)-1</f>
        <v>64</v>
      </c>
      <c r="BC22" s="14" t="str">
        <f t="shared" si="1"/>
        <v>N° 64 CLINEA Clinique</v>
      </c>
      <c r="BD22" s="22">
        <f>RANK(BY22,$BY$3:$BY$112)+COUNTIF(BY$3:BY23,BY22)-1</f>
        <v>37</v>
      </c>
      <c r="BE22" s="14" t="str">
        <f t="shared" si="2"/>
        <v>N° 37 CLINEA Clinique</v>
      </c>
      <c r="BF22" s="24"/>
      <c r="BG22" s="24"/>
      <c r="BH22" s="24"/>
      <c r="BI22" s="24"/>
      <c r="BJ22" s="24"/>
      <c r="BK22" s="24"/>
      <c r="BL22" s="24"/>
      <c r="BM22" s="24">
        <v>1</v>
      </c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2">
        <f t="shared" si="3"/>
        <v>6</v>
      </c>
      <c r="BY22" s="22">
        <f t="shared" si="4"/>
        <v>6</v>
      </c>
      <c r="BZ22" s="22">
        <f t="shared" si="5"/>
        <v>0</v>
      </c>
      <c r="CA22" s="22">
        <f t="shared" si="6"/>
        <v>0</v>
      </c>
      <c r="CB22" s="22">
        <f t="shared" si="7"/>
        <v>0</v>
      </c>
      <c r="CC22" s="22">
        <f t="shared" si="8"/>
        <v>0</v>
      </c>
      <c r="CD22" s="22">
        <f t="shared" si="9"/>
        <v>0</v>
      </c>
      <c r="CE22" s="22">
        <f t="shared" si="10"/>
        <v>0</v>
      </c>
      <c r="CF22" s="22">
        <f t="shared" si="11"/>
        <v>0</v>
      </c>
      <c r="CG22" s="22">
        <f t="shared" si="12"/>
        <v>0</v>
      </c>
      <c r="CH22" s="22">
        <f t="shared" si="13"/>
        <v>1</v>
      </c>
      <c r="CI22" s="22">
        <f t="shared" si="14"/>
        <v>0</v>
      </c>
      <c r="CJ22" s="22">
        <f t="shared" si="15"/>
        <v>0</v>
      </c>
      <c r="CK22" s="22">
        <f t="shared" si="16"/>
        <v>0</v>
      </c>
      <c r="CL22" s="22">
        <f t="shared" si="17"/>
        <v>0</v>
      </c>
      <c r="CM22" s="22">
        <f t="shared" si="18"/>
        <v>0</v>
      </c>
    </row>
    <row r="23" spans="1:91" s="22" customFormat="1" ht="30" x14ac:dyDescent="0.25">
      <c r="A23" s="12" t="s">
        <v>50</v>
      </c>
      <c r="B23" s="12" t="s">
        <v>43</v>
      </c>
      <c r="C23" s="13" t="s">
        <v>144</v>
      </c>
      <c r="D23" s="14" t="str">
        <f t="shared" si="0"/>
        <v xml:space="preserve">        ; 2019_QIAB2=1  ; 2018_QIAB2=1        </v>
      </c>
      <c r="E23" s="15"/>
      <c r="F23" s="15"/>
      <c r="G23" s="14"/>
      <c r="H23" s="14"/>
      <c r="I23" s="15"/>
      <c r="J23" s="15"/>
      <c r="K23" s="14"/>
      <c r="L23" s="14"/>
      <c r="M23" s="15"/>
      <c r="N23" s="15"/>
      <c r="O23" s="15"/>
      <c r="P23" s="14"/>
      <c r="Q23" s="15"/>
      <c r="R23" s="15"/>
      <c r="S23" s="15"/>
      <c r="T23" s="14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24" t="s">
        <v>145</v>
      </c>
      <c r="AP23" s="24" t="s">
        <v>146</v>
      </c>
      <c r="AQ23" s="26">
        <v>93140</v>
      </c>
      <c r="AR23" s="41" t="s">
        <v>299</v>
      </c>
      <c r="AS23" s="19"/>
      <c r="AT23" s="19" t="s">
        <v>516</v>
      </c>
      <c r="AU23" s="21"/>
      <c r="AW23" s="15"/>
      <c r="AX23" s="15"/>
      <c r="AZ23" s="19" t="s">
        <v>300</v>
      </c>
      <c r="BA23" s="42"/>
      <c r="BB23" s="22">
        <f>RANK(BX23,$BX$3:$BX$112)+COUNTIF(BX$3:BX24,BX23)-1</f>
        <v>27</v>
      </c>
      <c r="BC23" s="14" t="str">
        <f t="shared" si="1"/>
        <v>N° 27 Clinique de l'Estrée</v>
      </c>
      <c r="BD23" s="22">
        <f>RANK(BY23,$BY$3:$BY$112)+COUNTIF(BY$3:BY24,BY23)-1</f>
        <v>21</v>
      </c>
      <c r="BE23" s="14" t="str">
        <f t="shared" si="2"/>
        <v>N° 21 Clinique de l'Estrée</v>
      </c>
      <c r="BF23" s="24"/>
      <c r="BG23" s="24"/>
      <c r="BH23" s="24"/>
      <c r="BI23" s="24"/>
      <c r="BJ23" s="24"/>
      <c r="BK23" s="24"/>
      <c r="BL23" s="24"/>
      <c r="BM23" s="24">
        <v>1</v>
      </c>
      <c r="BN23" s="25"/>
      <c r="BO23" s="24">
        <v>1</v>
      </c>
      <c r="BP23" s="25"/>
      <c r="BQ23" s="25"/>
      <c r="BR23" s="25"/>
      <c r="BS23" s="25"/>
      <c r="BT23" s="25"/>
      <c r="BU23" s="25"/>
      <c r="BV23" s="25"/>
      <c r="BW23" s="25"/>
      <c r="BX23" s="22">
        <f t="shared" si="3"/>
        <v>11</v>
      </c>
      <c r="BY23" s="22">
        <f t="shared" si="4"/>
        <v>11</v>
      </c>
      <c r="BZ23" s="22">
        <f t="shared" si="5"/>
        <v>0</v>
      </c>
      <c r="CA23" s="22">
        <f t="shared" si="6"/>
        <v>0</v>
      </c>
      <c r="CB23" s="22">
        <f t="shared" si="7"/>
        <v>0</v>
      </c>
      <c r="CC23" s="22">
        <f t="shared" si="8"/>
        <v>0</v>
      </c>
      <c r="CD23" s="22">
        <f t="shared" si="9"/>
        <v>0</v>
      </c>
      <c r="CE23" s="22">
        <f t="shared" si="10"/>
        <v>0</v>
      </c>
      <c r="CF23" s="22">
        <f t="shared" si="11"/>
        <v>0</v>
      </c>
      <c r="CG23" s="22">
        <f t="shared" si="12"/>
        <v>0</v>
      </c>
      <c r="CH23" s="22">
        <f t="shared" si="13"/>
        <v>1</v>
      </c>
      <c r="CI23" s="22">
        <f t="shared" si="14"/>
        <v>1</v>
      </c>
      <c r="CJ23" s="22">
        <f t="shared" si="15"/>
        <v>0</v>
      </c>
      <c r="CK23" s="22">
        <f t="shared" si="16"/>
        <v>0</v>
      </c>
      <c r="CL23" s="22">
        <f t="shared" si="17"/>
        <v>0</v>
      </c>
      <c r="CM23" s="22">
        <f t="shared" si="18"/>
        <v>0</v>
      </c>
    </row>
    <row r="24" spans="1:91" s="22" customFormat="1" ht="30" x14ac:dyDescent="0.25">
      <c r="A24" s="12" t="s">
        <v>50</v>
      </c>
      <c r="B24" s="12" t="s">
        <v>163</v>
      </c>
      <c r="C24" s="13" t="s">
        <v>518</v>
      </c>
      <c r="D24" s="14" t="str">
        <f t="shared" si="0"/>
        <v xml:space="preserve">  ;2021_BioQ1=1               </v>
      </c>
      <c r="E24" s="15"/>
      <c r="F24" s="15"/>
      <c r="G24" s="14"/>
      <c r="H24" s="14"/>
      <c r="I24" s="15"/>
      <c r="J24" s="15"/>
      <c r="K24" s="14"/>
      <c r="L24" s="14"/>
      <c r="M24" s="15"/>
      <c r="N24" s="15"/>
      <c r="O24" s="15"/>
      <c r="P24" s="14"/>
      <c r="Q24" s="15"/>
      <c r="R24" s="15"/>
      <c r="S24" s="15"/>
      <c r="T24" s="14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24" t="s">
        <v>443</v>
      </c>
      <c r="AP24" s="24" t="s">
        <v>80</v>
      </c>
      <c r="AQ24" s="26">
        <v>75001</v>
      </c>
      <c r="AR24" s="27" t="s">
        <v>444</v>
      </c>
      <c r="AS24" s="19"/>
      <c r="AT24" s="19" t="s">
        <v>517</v>
      </c>
      <c r="AU24" s="21"/>
      <c r="AW24" s="15"/>
      <c r="AX24" s="15"/>
      <c r="AZ24" s="19" t="s">
        <v>445</v>
      </c>
      <c r="BA24" s="42"/>
      <c r="BB24" s="22">
        <f>RANK(BX24,$BX$3:$BX$112)+COUNTIF(BX$3:BX25,BX24)-1</f>
        <v>31</v>
      </c>
      <c r="BC24" s="14" t="str">
        <f t="shared" si="1"/>
        <v>N° 31 Clinique du Louvre</v>
      </c>
      <c r="BD24" s="22">
        <f>RANK(BY24,$BY$3:$BY$112)+COUNTIF(BY$3:BY25,BY24)-1</f>
        <v>63</v>
      </c>
      <c r="BE24" s="14" t="str">
        <f t="shared" si="2"/>
        <v>N° 63 Clinique du Louvre</v>
      </c>
      <c r="BF24" s="24"/>
      <c r="BG24" s="24"/>
      <c r="BH24" s="24">
        <v>1</v>
      </c>
      <c r="BI24" s="24"/>
      <c r="BJ24" s="24"/>
      <c r="BK24" s="24"/>
      <c r="BL24" s="24"/>
      <c r="BM24" s="24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2">
        <f t="shared" si="3"/>
        <v>8</v>
      </c>
      <c r="BY24" s="22">
        <f t="shared" si="4"/>
        <v>0</v>
      </c>
      <c r="BZ24" s="22">
        <f t="shared" si="5"/>
        <v>0</v>
      </c>
      <c r="CA24" s="22">
        <f t="shared" si="6"/>
        <v>0</v>
      </c>
      <c r="CB24" s="22">
        <f t="shared" si="7"/>
        <v>0</v>
      </c>
      <c r="CC24" s="22">
        <f t="shared" si="8"/>
        <v>0</v>
      </c>
      <c r="CD24" s="22">
        <f t="shared" si="9"/>
        <v>0</v>
      </c>
      <c r="CE24" s="22">
        <f t="shared" si="10"/>
        <v>0</v>
      </c>
      <c r="CF24" s="22">
        <f t="shared" si="11"/>
        <v>0</v>
      </c>
      <c r="CG24" s="22">
        <f t="shared" si="12"/>
        <v>0</v>
      </c>
      <c r="CH24" s="22">
        <f t="shared" si="13"/>
        <v>0</v>
      </c>
      <c r="CI24" s="22">
        <f t="shared" si="14"/>
        <v>0</v>
      </c>
      <c r="CJ24" s="22">
        <f t="shared" si="15"/>
        <v>0</v>
      </c>
      <c r="CK24" s="22">
        <f t="shared" si="16"/>
        <v>0</v>
      </c>
      <c r="CL24" s="22">
        <f t="shared" si="17"/>
        <v>0</v>
      </c>
      <c r="CM24" s="22">
        <f t="shared" si="18"/>
        <v>0</v>
      </c>
    </row>
    <row r="25" spans="1:91" s="22" customFormat="1" ht="30" x14ac:dyDescent="0.25">
      <c r="A25" s="12" t="s">
        <v>50</v>
      </c>
      <c r="B25" s="12" t="s">
        <v>43</v>
      </c>
      <c r="C25" s="13" t="s">
        <v>98</v>
      </c>
      <c r="D25" s="14" t="str">
        <f t="shared" si="0"/>
        <v xml:space="preserve">        ;2018_QIAB1=1         </v>
      </c>
      <c r="E25" s="15"/>
      <c r="F25" s="15"/>
      <c r="G25" s="14"/>
      <c r="H25" s="14"/>
      <c r="I25" s="15"/>
      <c r="J25" s="15"/>
      <c r="K25" s="14"/>
      <c r="L25" s="14"/>
      <c r="M25" s="15"/>
      <c r="N25" s="15"/>
      <c r="O25" s="15"/>
      <c r="P25" s="14"/>
      <c r="Q25" s="15"/>
      <c r="R25" s="15"/>
      <c r="S25" s="15"/>
      <c r="T25" s="14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24" t="s">
        <v>99</v>
      </c>
      <c r="AP25" s="24" t="s">
        <v>80</v>
      </c>
      <c r="AQ25" s="26">
        <v>75013</v>
      </c>
      <c r="AR25" s="27" t="s">
        <v>100</v>
      </c>
      <c r="AS25" s="19"/>
      <c r="AT25" s="19" t="s">
        <v>519</v>
      </c>
      <c r="AU25" s="21"/>
      <c r="AW25" s="15"/>
      <c r="AX25" s="15"/>
      <c r="AZ25" s="19" t="s">
        <v>101</v>
      </c>
      <c r="BA25" s="42"/>
      <c r="BB25" s="22">
        <f>RANK(BX25,$BX$3:$BX$112)+COUNTIF(BX$3:BX26,BX25)-1</f>
        <v>79</v>
      </c>
      <c r="BC25" s="14" t="str">
        <f t="shared" si="1"/>
        <v>N° 79 Clinique Jeanne d'Arc</v>
      </c>
      <c r="BD25" s="22">
        <f>RANK(BY25,$BY$3:$BY$112)+COUNTIF(BY$3:BY26,BY25)-1</f>
        <v>63</v>
      </c>
      <c r="BE25" s="14" t="str">
        <f t="shared" si="2"/>
        <v>N° 63 Clinique Jeanne d'Arc</v>
      </c>
      <c r="BF25" s="24"/>
      <c r="BG25" s="24"/>
      <c r="BH25" s="24"/>
      <c r="BI25" s="24"/>
      <c r="BJ25" s="24"/>
      <c r="BK25" s="24"/>
      <c r="BL25" s="24"/>
      <c r="BM25" s="24"/>
      <c r="BN25" s="25">
        <v>1</v>
      </c>
      <c r="BO25" s="24"/>
      <c r="BP25" s="25"/>
      <c r="BQ25" s="25"/>
      <c r="BR25" s="25"/>
      <c r="BS25" s="25"/>
      <c r="BT25" s="25"/>
      <c r="BU25" s="25"/>
      <c r="BV25" s="25"/>
      <c r="BW25" s="25"/>
      <c r="BX25" s="22">
        <f t="shared" si="3"/>
        <v>5</v>
      </c>
      <c r="BY25" s="22">
        <f t="shared" si="4"/>
        <v>0</v>
      </c>
      <c r="BZ25" s="22">
        <f t="shared" si="5"/>
        <v>0</v>
      </c>
      <c r="CA25" s="22">
        <f t="shared" si="6"/>
        <v>0</v>
      </c>
      <c r="CB25" s="22">
        <f t="shared" si="7"/>
        <v>1</v>
      </c>
      <c r="CC25" s="22">
        <f t="shared" si="8"/>
        <v>0</v>
      </c>
      <c r="CD25" s="22">
        <f t="shared" si="9"/>
        <v>0</v>
      </c>
      <c r="CE25" s="22">
        <f t="shared" si="10"/>
        <v>0</v>
      </c>
      <c r="CF25" s="22">
        <f t="shared" si="11"/>
        <v>0</v>
      </c>
      <c r="CG25" s="22">
        <f t="shared" si="12"/>
        <v>0</v>
      </c>
      <c r="CH25" s="22">
        <f t="shared" si="13"/>
        <v>0</v>
      </c>
      <c r="CI25" s="22">
        <f t="shared" si="14"/>
        <v>0</v>
      </c>
      <c r="CJ25" s="22">
        <f t="shared" si="15"/>
        <v>0</v>
      </c>
      <c r="CK25" s="22">
        <f t="shared" si="16"/>
        <v>0</v>
      </c>
      <c r="CL25" s="22">
        <f t="shared" si="17"/>
        <v>0</v>
      </c>
      <c r="CM25" s="22">
        <f t="shared" si="18"/>
        <v>0</v>
      </c>
    </row>
    <row r="26" spans="1:91" s="22" customFormat="1" ht="30" x14ac:dyDescent="0.25">
      <c r="A26" s="12" t="s">
        <v>50</v>
      </c>
      <c r="B26" s="12"/>
      <c r="C26" s="13" t="s">
        <v>301</v>
      </c>
      <c r="D26" s="14" t="str">
        <f t="shared" si="0"/>
        <v xml:space="preserve">      ; 2020_QIAB2=1  ; 2019_QIAB2=1          </v>
      </c>
      <c r="E26" s="15"/>
      <c r="F26" s="15"/>
      <c r="G26" s="14"/>
      <c r="H26" s="14"/>
      <c r="I26" s="15"/>
      <c r="J26" s="15"/>
      <c r="K26" s="14"/>
      <c r="L26" s="14"/>
      <c r="M26" s="15"/>
      <c r="N26" s="15"/>
      <c r="O26" s="15"/>
      <c r="P26" s="14"/>
      <c r="Q26" s="15"/>
      <c r="R26" s="15"/>
      <c r="S26" s="15"/>
      <c r="T26" s="14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24" t="s">
        <v>302</v>
      </c>
      <c r="AP26" s="24" t="s">
        <v>80</v>
      </c>
      <c r="AQ26" s="26">
        <v>75019</v>
      </c>
      <c r="AR26" s="27" t="s">
        <v>303</v>
      </c>
      <c r="AS26" s="19"/>
      <c r="AT26" s="19" t="s">
        <v>520</v>
      </c>
      <c r="AU26" s="21"/>
      <c r="AW26" s="15"/>
      <c r="AX26" s="15"/>
      <c r="AZ26" s="19" t="s">
        <v>304</v>
      </c>
      <c r="BA26" s="42"/>
      <c r="BB26" s="22">
        <f>RANK(BX26,$BX$3:$BX$112)+COUNTIF(BX$3:BX27,BX26)-1</f>
        <v>22</v>
      </c>
      <c r="BC26" s="14" t="str">
        <f t="shared" si="1"/>
        <v>N° 22 Clinique Korian</v>
      </c>
      <c r="BD26" s="22">
        <f>RANK(BY26,$BY$3:$BY$112)+COUNTIF(BY$3:BY27,BY26)-1</f>
        <v>13</v>
      </c>
      <c r="BE26" s="14" t="str">
        <f t="shared" si="2"/>
        <v>N° 13 Clinique Korian</v>
      </c>
      <c r="BF26" s="24"/>
      <c r="BG26" s="24"/>
      <c r="BH26" s="24"/>
      <c r="BI26" s="24"/>
      <c r="BJ26" s="24"/>
      <c r="BK26" s="24">
        <v>1</v>
      </c>
      <c r="BL26" s="24"/>
      <c r="BM26" s="24">
        <v>1</v>
      </c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2">
        <f t="shared" si="3"/>
        <v>13</v>
      </c>
      <c r="BY26" s="22">
        <f t="shared" si="4"/>
        <v>13</v>
      </c>
      <c r="BZ26" s="22">
        <f t="shared" si="5"/>
        <v>0</v>
      </c>
      <c r="CA26" s="22">
        <f t="shared" si="6"/>
        <v>0</v>
      </c>
      <c r="CB26" s="22">
        <f t="shared" si="7"/>
        <v>0</v>
      </c>
      <c r="CC26" s="22">
        <f t="shared" si="8"/>
        <v>0</v>
      </c>
      <c r="CD26" s="22">
        <f t="shared" si="9"/>
        <v>0</v>
      </c>
      <c r="CE26" s="22">
        <f t="shared" si="10"/>
        <v>0</v>
      </c>
      <c r="CF26" s="22">
        <f t="shared" si="11"/>
        <v>0</v>
      </c>
      <c r="CG26" s="22">
        <f t="shared" si="12"/>
        <v>1</v>
      </c>
      <c r="CH26" s="22">
        <f t="shared" si="13"/>
        <v>1</v>
      </c>
      <c r="CI26" s="22">
        <f t="shared" si="14"/>
        <v>0</v>
      </c>
      <c r="CJ26" s="22">
        <f t="shared" si="15"/>
        <v>0</v>
      </c>
      <c r="CK26" s="22">
        <f t="shared" si="16"/>
        <v>0</v>
      </c>
      <c r="CL26" s="22">
        <f t="shared" si="17"/>
        <v>0</v>
      </c>
      <c r="CM26" s="22">
        <f t="shared" si="18"/>
        <v>0</v>
      </c>
    </row>
    <row r="27" spans="1:91" s="22" customFormat="1" ht="30" x14ac:dyDescent="0.25">
      <c r="A27" s="12" t="s">
        <v>50</v>
      </c>
      <c r="B27" s="12"/>
      <c r="C27" s="13" t="s">
        <v>446</v>
      </c>
      <c r="D27" s="14" t="str">
        <f t="shared" si="0"/>
        <v xml:space="preserve">  ;2021_BioQ1=1               </v>
      </c>
      <c r="E27" s="15"/>
      <c r="F27" s="15"/>
      <c r="G27" s="14"/>
      <c r="H27" s="14"/>
      <c r="I27" s="15"/>
      <c r="J27" s="15"/>
      <c r="K27" s="14"/>
      <c r="L27" s="14"/>
      <c r="M27" s="15"/>
      <c r="N27" s="15"/>
      <c r="O27" s="15"/>
      <c r="P27" s="14"/>
      <c r="Q27" s="15"/>
      <c r="R27" s="15"/>
      <c r="S27" s="15"/>
      <c r="T27" s="14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24" t="s">
        <v>447</v>
      </c>
      <c r="AP27" s="24" t="s">
        <v>80</v>
      </c>
      <c r="AQ27" s="26">
        <v>75007</v>
      </c>
      <c r="AR27" s="41" t="s">
        <v>449</v>
      </c>
      <c r="AS27" s="19"/>
      <c r="AT27" s="19" t="s">
        <v>521</v>
      </c>
      <c r="AU27" s="21"/>
      <c r="AW27" s="15"/>
      <c r="AX27" s="15"/>
      <c r="AZ27" s="19" t="s">
        <v>448</v>
      </c>
      <c r="BA27" s="42"/>
      <c r="BB27" s="22">
        <f>RANK(BX27,$BX$3:$BX$112)+COUNTIF(BX$3:BX28,BX27)-1</f>
        <v>33</v>
      </c>
      <c r="BC27" s="14" t="str">
        <f t="shared" si="1"/>
        <v>N° 33 Clinique St Jean de Dieu</v>
      </c>
      <c r="BD27" s="22">
        <f>RANK(BY27,$BY$3:$BY$112)+COUNTIF(BY$3:BY28,BY27)-1</f>
        <v>65</v>
      </c>
      <c r="BE27" s="14" t="str">
        <f t="shared" si="2"/>
        <v>N° 65 Clinique St Jean de Dieu</v>
      </c>
      <c r="BF27" s="24"/>
      <c r="BG27" s="24"/>
      <c r="BH27" s="24">
        <v>1</v>
      </c>
      <c r="BI27" s="24"/>
      <c r="BJ27" s="24"/>
      <c r="BK27" s="24"/>
      <c r="BL27" s="24"/>
      <c r="BM27" s="24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2">
        <f t="shared" si="3"/>
        <v>8</v>
      </c>
      <c r="BY27" s="22">
        <f t="shared" si="4"/>
        <v>0</v>
      </c>
      <c r="BZ27" s="22">
        <f t="shared" si="5"/>
        <v>0</v>
      </c>
      <c r="CA27" s="22">
        <f t="shared" si="6"/>
        <v>0</v>
      </c>
      <c r="CB27" s="22">
        <f t="shared" si="7"/>
        <v>0</v>
      </c>
      <c r="CC27" s="22">
        <f t="shared" si="8"/>
        <v>0</v>
      </c>
      <c r="CD27" s="22">
        <f t="shared" si="9"/>
        <v>0</v>
      </c>
      <c r="CE27" s="22">
        <f t="shared" si="10"/>
        <v>0</v>
      </c>
      <c r="CF27" s="22">
        <f t="shared" si="11"/>
        <v>0</v>
      </c>
      <c r="CG27" s="22">
        <f t="shared" si="12"/>
        <v>0</v>
      </c>
      <c r="CH27" s="22">
        <f t="shared" si="13"/>
        <v>0</v>
      </c>
      <c r="CI27" s="22">
        <f t="shared" si="14"/>
        <v>0</v>
      </c>
      <c r="CJ27" s="22">
        <f t="shared" si="15"/>
        <v>0</v>
      </c>
      <c r="CK27" s="22">
        <f t="shared" si="16"/>
        <v>0</v>
      </c>
      <c r="CL27" s="22">
        <f t="shared" si="17"/>
        <v>0</v>
      </c>
      <c r="CM27" s="22">
        <f t="shared" si="18"/>
        <v>0</v>
      </c>
    </row>
    <row r="28" spans="1:91" s="22" customFormat="1" ht="30" x14ac:dyDescent="0.25">
      <c r="A28" s="12" t="s">
        <v>50</v>
      </c>
      <c r="B28" s="12" t="s">
        <v>43</v>
      </c>
      <c r="C28" s="13" t="s">
        <v>450</v>
      </c>
      <c r="D28" s="14" t="str">
        <f t="shared" si="0"/>
        <v xml:space="preserve">  ;2021_BioQ1=1               </v>
      </c>
      <c r="E28" s="15"/>
      <c r="F28" s="15"/>
      <c r="G28" s="14"/>
      <c r="H28" s="14"/>
      <c r="I28" s="15"/>
      <c r="J28" s="15"/>
      <c r="K28" s="14"/>
      <c r="L28" s="14"/>
      <c r="M28" s="15"/>
      <c r="N28" s="15"/>
      <c r="O28" s="15"/>
      <c r="P28" s="14"/>
      <c r="Q28" s="15"/>
      <c r="R28" s="15"/>
      <c r="S28" s="15"/>
      <c r="T28" s="14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24" t="s">
        <v>451</v>
      </c>
      <c r="AP28" s="24" t="s">
        <v>452</v>
      </c>
      <c r="AQ28" s="26">
        <v>78300</v>
      </c>
      <c r="AR28" s="27" t="s">
        <v>453</v>
      </c>
      <c r="AS28" s="19"/>
      <c r="AT28" s="19" t="s">
        <v>522</v>
      </c>
      <c r="AU28" s="21"/>
      <c r="AW28" s="15"/>
      <c r="AX28" s="15"/>
      <c r="AZ28" s="19" t="s">
        <v>454</v>
      </c>
      <c r="BA28" s="42"/>
      <c r="BB28" s="22">
        <f>RANK(BX28,$BX$3:$BX$112)+COUNTIF(BX$3:BX29,BX28)-1</f>
        <v>34</v>
      </c>
      <c r="BC28" s="14" t="str">
        <f t="shared" si="1"/>
        <v>N° 34 Clinique St Louis</v>
      </c>
      <c r="BD28" s="22">
        <f>RANK(BY28,$BY$3:$BY$112)+COUNTIF(BY$3:BY29,BY28)-1</f>
        <v>65</v>
      </c>
      <c r="BE28" s="14" t="str">
        <f t="shared" si="2"/>
        <v>N° 65 Clinique St Louis</v>
      </c>
      <c r="BF28" s="24"/>
      <c r="BG28" s="24"/>
      <c r="BH28" s="24">
        <v>1</v>
      </c>
      <c r="BI28" s="24"/>
      <c r="BJ28" s="24"/>
      <c r="BK28" s="24"/>
      <c r="BL28" s="24"/>
      <c r="BM28" s="24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2">
        <f t="shared" si="3"/>
        <v>8</v>
      </c>
      <c r="BY28" s="22">
        <f t="shared" si="4"/>
        <v>0</v>
      </c>
      <c r="BZ28" s="22">
        <f t="shared" si="5"/>
        <v>0</v>
      </c>
      <c r="CA28" s="22">
        <f t="shared" si="6"/>
        <v>0</v>
      </c>
      <c r="CB28" s="22">
        <f t="shared" si="7"/>
        <v>0</v>
      </c>
      <c r="CC28" s="22">
        <f t="shared" si="8"/>
        <v>0</v>
      </c>
      <c r="CD28" s="22">
        <f t="shared" si="9"/>
        <v>0</v>
      </c>
      <c r="CE28" s="22">
        <f t="shared" si="10"/>
        <v>0</v>
      </c>
      <c r="CF28" s="22">
        <f t="shared" si="11"/>
        <v>0</v>
      </c>
      <c r="CG28" s="22">
        <f t="shared" si="12"/>
        <v>0</v>
      </c>
      <c r="CH28" s="22">
        <f t="shared" si="13"/>
        <v>0</v>
      </c>
      <c r="CI28" s="22">
        <f t="shared" si="14"/>
        <v>0</v>
      </c>
      <c r="CJ28" s="22">
        <f t="shared" si="15"/>
        <v>0</v>
      </c>
      <c r="CK28" s="22">
        <f t="shared" si="16"/>
        <v>0</v>
      </c>
      <c r="CL28" s="22">
        <f t="shared" si="17"/>
        <v>0</v>
      </c>
      <c r="CM28" s="22">
        <f t="shared" si="18"/>
        <v>0</v>
      </c>
    </row>
    <row r="29" spans="1:91" s="22" customFormat="1" ht="30" x14ac:dyDescent="0.25">
      <c r="A29" s="12" t="s">
        <v>0</v>
      </c>
      <c r="B29" s="12" t="s">
        <v>414</v>
      </c>
      <c r="C29" s="13" t="s">
        <v>415</v>
      </c>
      <c r="D29" s="14" t="str">
        <f t="shared" si="0"/>
        <v xml:space="preserve">    ; 2021_QIAB2=1              </v>
      </c>
      <c r="E29" s="15"/>
      <c r="F29" s="15"/>
      <c r="G29" s="14"/>
      <c r="H29" s="14"/>
      <c r="I29" s="15"/>
      <c r="J29" s="15"/>
      <c r="K29" s="14"/>
      <c r="L29" s="14"/>
      <c r="M29" s="15"/>
      <c r="N29" s="15"/>
      <c r="O29" s="15"/>
      <c r="P29" s="14"/>
      <c r="Q29" s="15"/>
      <c r="R29" s="15"/>
      <c r="S29" s="15"/>
      <c r="T29" s="14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24" t="s">
        <v>416</v>
      </c>
      <c r="AP29" s="24" t="s">
        <v>417</v>
      </c>
      <c r="AQ29" s="26">
        <v>92140</v>
      </c>
      <c r="AR29" s="27" t="s">
        <v>418</v>
      </c>
      <c r="AS29" s="19"/>
      <c r="AT29" s="19" t="s">
        <v>523</v>
      </c>
      <c r="AU29" s="21"/>
      <c r="AW29" s="15"/>
      <c r="AX29" s="15"/>
      <c r="AZ29" s="19" t="s">
        <v>419</v>
      </c>
      <c r="BA29" s="42"/>
      <c r="BB29" s="22">
        <f>RANK(BX29,$BX$3:$BX$112)+COUNTIF(BX$3:BX30,BX29)-1</f>
        <v>34</v>
      </c>
      <c r="BC29" s="14" t="str">
        <f t="shared" si="1"/>
        <v>N° 34 Coca-Cola European Partners</v>
      </c>
      <c r="BD29" s="22">
        <f>RANK(BY29,$BY$3:$BY$112)+COUNTIF(BY$3:BY30,BY29)-1</f>
        <v>23</v>
      </c>
      <c r="BE29" s="14" t="str">
        <f t="shared" si="2"/>
        <v>N° 23 Coca-Cola European Partners</v>
      </c>
      <c r="BF29" s="24"/>
      <c r="BG29" s="24"/>
      <c r="BH29" s="24"/>
      <c r="BI29" s="24">
        <v>1</v>
      </c>
      <c r="BJ29" s="24"/>
      <c r="BK29" s="24"/>
      <c r="BL29" s="24"/>
      <c r="BM29" s="24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2">
        <f t="shared" si="3"/>
        <v>8</v>
      </c>
      <c r="BY29" s="22">
        <f t="shared" si="4"/>
        <v>8</v>
      </c>
      <c r="BZ29" s="22">
        <f t="shared" si="5"/>
        <v>0</v>
      </c>
      <c r="CA29" s="22">
        <f t="shared" si="6"/>
        <v>0</v>
      </c>
      <c r="CB29" s="22">
        <f t="shared" si="7"/>
        <v>0</v>
      </c>
      <c r="CC29" s="22">
        <f t="shared" si="8"/>
        <v>0</v>
      </c>
      <c r="CD29" s="22">
        <f t="shared" si="9"/>
        <v>0</v>
      </c>
      <c r="CE29" s="22">
        <f t="shared" si="10"/>
        <v>0</v>
      </c>
      <c r="CF29" s="22">
        <f t="shared" si="11"/>
        <v>0</v>
      </c>
      <c r="CG29" s="22">
        <f t="shared" si="12"/>
        <v>0</v>
      </c>
      <c r="CH29" s="22">
        <f t="shared" si="13"/>
        <v>0</v>
      </c>
      <c r="CI29" s="22">
        <f t="shared" si="14"/>
        <v>0</v>
      </c>
      <c r="CJ29" s="22">
        <f t="shared" si="15"/>
        <v>0</v>
      </c>
      <c r="CK29" s="22">
        <f t="shared" si="16"/>
        <v>0</v>
      </c>
      <c r="CL29" s="22">
        <f t="shared" si="17"/>
        <v>0</v>
      </c>
      <c r="CM29" s="22">
        <f t="shared" si="18"/>
        <v>0</v>
      </c>
    </row>
    <row r="30" spans="1:91" s="22" customFormat="1" ht="30" x14ac:dyDescent="0.25">
      <c r="A30" s="12" t="s">
        <v>0</v>
      </c>
      <c r="B30" s="12" t="s">
        <v>373</v>
      </c>
      <c r="C30" s="13" t="s">
        <v>382</v>
      </c>
      <c r="D30" s="14" t="str">
        <f t="shared" si="0"/>
        <v xml:space="preserve">    ;2020_QIAB1=1             </v>
      </c>
      <c r="E30" s="15"/>
      <c r="F30" s="15"/>
      <c r="G30" s="14"/>
      <c r="H30" s="14"/>
      <c r="I30" s="15"/>
      <c r="J30" s="15"/>
      <c r="K30" s="14"/>
      <c r="L30" s="14"/>
      <c r="M30" s="15"/>
      <c r="N30" s="15"/>
      <c r="O30" s="15"/>
      <c r="P30" s="14"/>
      <c r="Q30" s="15"/>
      <c r="R30" s="15"/>
      <c r="S30" s="15"/>
      <c r="T30" s="14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24" t="s">
        <v>524</v>
      </c>
      <c r="AP30" s="24" t="s">
        <v>260</v>
      </c>
      <c r="AQ30" s="26">
        <v>92230</v>
      </c>
      <c r="AR30" s="27" t="s">
        <v>383</v>
      </c>
      <c r="AS30" s="19"/>
      <c r="AT30" s="19" t="s">
        <v>525</v>
      </c>
      <c r="AU30" s="21"/>
      <c r="AW30" s="15"/>
      <c r="AX30" s="15"/>
      <c r="AZ30" s="19" t="s">
        <v>384</v>
      </c>
      <c r="BA30" s="42"/>
      <c r="BB30" s="22">
        <f>RANK(BX30,$BX$3:$BX$112)+COUNTIF(BX$3:BX31,BX30)-1</f>
        <v>48</v>
      </c>
      <c r="BC30" s="14" t="str">
        <f t="shared" si="1"/>
        <v>N° 48 Cock'telles</v>
      </c>
      <c r="BD30" s="22">
        <f>RANK(BY30,$BY$3:$BY$112)+COUNTIF(BY$3:BY31,BY30)-1</f>
        <v>66</v>
      </c>
      <c r="BE30" s="14" t="str">
        <f t="shared" si="2"/>
        <v>N° 66 Cock'telles</v>
      </c>
      <c r="BF30" s="24"/>
      <c r="BG30" s="24"/>
      <c r="BH30" s="24"/>
      <c r="BI30" s="24"/>
      <c r="BJ30" s="24">
        <v>1</v>
      </c>
      <c r="BK30" s="24"/>
      <c r="BL30" s="24"/>
      <c r="BM30" s="24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2">
        <f t="shared" si="3"/>
        <v>7</v>
      </c>
      <c r="BY30" s="22">
        <f t="shared" si="4"/>
        <v>0</v>
      </c>
      <c r="BZ30" s="22">
        <f t="shared" si="5"/>
        <v>1</v>
      </c>
      <c r="CA30" s="22">
        <f t="shared" si="6"/>
        <v>0</v>
      </c>
      <c r="CB30" s="22">
        <f t="shared" si="7"/>
        <v>0</v>
      </c>
      <c r="CC30" s="22">
        <f t="shared" si="8"/>
        <v>0</v>
      </c>
      <c r="CD30" s="22">
        <f t="shared" si="9"/>
        <v>0</v>
      </c>
      <c r="CE30" s="22">
        <f t="shared" si="10"/>
        <v>0</v>
      </c>
      <c r="CF30" s="22">
        <f t="shared" si="11"/>
        <v>0</v>
      </c>
      <c r="CG30" s="22">
        <f t="shared" si="12"/>
        <v>0</v>
      </c>
      <c r="CH30" s="22">
        <f t="shared" si="13"/>
        <v>0</v>
      </c>
      <c r="CI30" s="22">
        <f t="shared" si="14"/>
        <v>0</v>
      </c>
      <c r="CJ30" s="22">
        <f t="shared" si="15"/>
        <v>0</v>
      </c>
      <c r="CK30" s="22">
        <f t="shared" si="16"/>
        <v>0</v>
      </c>
      <c r="CL30" s="22">
        <f t="shared" si="17"/>
        <v>0</v>
      </c>
      <c r="CM30" s="22">
        <f t="shared" si="18"/>
        <v>0</v>
      </c>
    </row>
    <row r="31" spans="1:91" s="22" customFormat="1" ht="30" x14ac:dyDescent="0.25">
      <c r="A31" s="12" t="s">
        <v>0</v>
      </c>
      <c r="B31" s="12" t="s">
        <v>72</v>
      </c>
      <c r="C31" s="13" t="s">
        <v>147</v>
      </c>
      <c r="D31" s="14" t="str">
        <f t="shared" si="0"/>
        <v xml:space="preserve">          ; 2018_QIAB2=1        </v>
      </c>
      <c r="E31" s="15"/>
      <c r="F31" s="15"/>
      <c r="G31" s="14"/>
      <c r="H31" s="14"/>
      <c r="I31" s="15"/>
      <c r="J31" s="15"/>
      <c r="K31" s="14"/>
      <c r="L31" s="14"/>
      <c r="M31" s="15"/>
      <c r="N31" s="15"/>
      <c r="O31" s="15"/>
      <c r="P31" s="14"/>
      <c r="Q31" s="15"/>
      <c r="R31" s="15"/>
      <c r="S31" s="15"/>
      <c r="T31" s="14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24" t="s">
        <v>148</v>
      </c>
      <c r="AP31" s="24" t="s">
        <v>149</v>
      </c>
      <c r="AQ31" s="26">
        <v>92000</v>
      </c>
      <c r="AR31" s="27"/>
      <c r="AS31" s="19"/>
      <c r="AT31" s="19" t="s">
        <v>526</v>
      </c>
      <c r="AU31" s="21"/>
      <c r="AW31" s="15"/>
      <c r="AX31" s="15"/>
      <c r="AZ31" s="19"/>
      <c r="BA31" s="42"/>
      <c r="BB31" s="22">
        <f>RANK(BX31,$BX$3:$BX$112)+COUNTIF(BX$3:BX32,BX31)-1</f>
        <v>80</v>
      </c>
      <c r="BC31" s="14" t="str">
        <f t="shared" si="1"/>
        <v>N° 80 Compass Groupe France</v>
      </c>
      <c r="BD31" s="22">
        <f>RANK(BY31,$BY$3:$BY$112)+COUNTIF(BY$3:BY32,BY31)-1</f>
        <v>44</v>
      </c>
      <c r="BE31" s="14" t="str">
        <f t="shared" si="2"/>
        <v>N° 44 Compass Groupe France</v>
      </c>
      <c r="BF31" s="24"/>
      <c r="BG31" s="24"/>
      <c r="BH31" s="24"/>
      <c r="BI31" s="24"/>
      <c r="BJ31" s="24"/>
      <c r="BK31" s="24"/>
      <c r="BL31" s="24"/>
      <c r="BM31" s="24"/>
      <c r="BN31" s="25"/>
      <c r="BO31" s="24">
        <v>1</v>
      </c>
      <c r="BP31" s="25"/>
      <c r="BQ31" s="25"/>
      <c r="BR31" s="25"/>
      <c r="BS31" s="25"/>
      <c r="BT31" s="25"/>
      <c r="BU31" s="25"/>
      <c r="BV31" s="25"/>
      <c r="BW31" s="25"/>
      <c r="BX31" s="22">
        <f t="shared" si="3"/>
        <v>5</v>
      </c>
      <c r="BY31" s="22">
        <f t="shared" si="4"/>
        <v>5</v>
      </c>
      <c r="BZ31" s="22">
        <f t="shared" si="5"/>
        <v>0</v>
      </c>
      <c r="CA31" s="22">
        <f t="shared" si="6"/>
        <v>0</v>
      </c>
      <c r="CB31" s="22">
        <f t="shared" si="7"/>
        <v>0</v>
      </c>
      <c r="CC31" s="22">
        <f t="shared" si="8"/>
        <v>0</v>
      </c>
      <c r="CD31" s="22">
        <f t="shared" si="9"/>
        <v>0</v>
      </c>
      <c r="CE31" s="22">
        <f t="shared" si="10"/>
        <v>0</v>
      </c>
      <c r="CF31" s="22">
        <f t="shared" si="11"/>
        <v>0</v>
      </c>
      <c r="CG31" s="22">
        <f t="shared" si="12"/>
        <v>0</v>
      </c>
      <c r="CH31" s="22">
        <f t="shared" si="13"/>
        <v>0</v>
      </c>
      <c r="CI31" s="22">
        <f t="shared" si="14"/>
        <v>1</v>
      </c>
      <c r="CJ31" s="22">
        <f t="shared" si="15"/>
        <v>0</v>
      </c>
      <c r="CK31" s="22">
        <f t="shared" si="16"/>
        <v>0</v>
      </c>
      <c r="CL31" s="22">
        <f t="shared" si="17"/>
        <v>0</v>
      </c>
      <c r="CM31" s="22">
        <f t="shared" si="18"/>
        <v>0</v>
      </c>
    </row>
    <row r="32" spans="1:91" s="22" customFormat="1" ht="30" x14ac:dyDescent="0.25">
      <c r="A32" s="12" t="s">
        <v>0</v>
      </c>
      <c r="B32" s="12" t="s">
        <v>72</v>
      </c>
      <c r="C32" s="13" t="s">
        <v>147</v>
      </c>
      <c r="D32" s="14" t="str">
        <f t="shared" si="0"/>
        <v xml:space="preserve">    ;2020_QIAB1=1             </v>
      </c>
      <c r="E32" s="15"/>
      <c r="F32" s="15"/>
      <c r="G32" s="14"/>
      <c r="H32" s="14"/>
      <c r="I32" s="15"/>
      <c r="J32" s="15"/>
      <c r="K32" s="14"/>
      <c r="L32" s="14"/>
      <c r="M32" s="15"/>
      <c r="N32" s="15"/>
      <c r="O32" s="15"/>
      <c r="P32" s="14"/>
      <c r="Q32" s="15"/>
      <c r="R32" s="15"/>
      <c r="S32" s="15"/>
      <c r="T32" s="14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24" t="s">
        <v>385</v>
      </c>
      <c r="AP32" s="24" t="s">
        <v>80</v>
      </c>
      <c r="AQ32" s="26">
        <v>75020</v>
      </c>
      <c r="AR32" s="27" t="s">
        <v>386</v>
      </c>
      <c r="AS32" s="19"/>
      <c r="AT32" s="19" t="s">
        <v>527</v>
      </c>
      <c r="AU32" s="21"/>
      <c r="AW32" s="15"/>
      <c r="AX32" s="15"/>
      <c r="AZ32" s="19" t="s">
        <v>387</v>
      </c>
      <c r="BA32" s="42"/>
      <c r="BB32" s="22">
        <f>RANK(BX32,$BX$3:$BX$112)+COUNTIF(BX$3:BX33,BX32)-1</f>
        <v>49</v>
      </c>
      <c r="BC32" s="14" t="str">
        <f t="shared" si="1"/>
        <v>N° 49 Compass Groupe France</v>
      </c>
      <c r="BD32" s="22">
        <f>RANK(BY32,$BY$3:$BY$112)+COUNTIF(BY$3:BY33,BY32)-1</f>
        <v>67</v>
      </c>
      <c r="BE32" s="14" t="str">
        <f t="shared" si="2"/>
        <v>N° 67 Compass Groupe France</v>
      </c>
      <c r="BF32" s="24"/>
      <c r="BG32" s="24"/>
      <c r="BH32" s="24"/>
      <c r="BI32" s="24"/>
      <c r="BJ32" s="24">
        <v>1</v>
      </c>
      <c r="BK32" s="24"/>
      <c r="BL32" s="24"/>
      <c r="BM32" s="24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2">
        <f t="shared" si="3"/>
        <v>7</v>
      </c>
      <c r="BY32" s="22">
        <f t="shared" si="4"/>
        <v>0</v>
      </c>
      <c r="BZ32" s="22">
        <f t="shared" si="5"/>
        <v>1</v>
      </c>
      <c r="CA32" s="22">
        <f t="shared" si="6"/>
        <v>0</v>
      </c>
      <c r="CB32" s="22">
        <f t="shared" si="7"/>
        <v>0</v>
      </c>
      <c r="CC32" s="22">
        <f t="shared" si="8"/>
        <v>0</v>
      </c>
      <c r="CD32" s="22">
        <f t="shared" si="9"/>
        <v>0</v>
      </c>
      <c r="CE32" s="22">
        <f t="shared" si="10"/>
        <v>0</v>
      </c>
      <c r="CF32" s="22">
        <f t="shared" si="11"/>
        <v>0</v>
      </c>
      <c r="CG32" s="22">
        <f t="shared" si="12"/>
        <v>0</v>
      </c>
      <c r="CH32" s="22">
        <f t="shared" si="13"/>
        <v>0</v>
      </c>
      <c r="CI32" s="22">
        <f t="shared" si="14"/>
        <v>0</v>
      </c>
      <c r="CJ32" s="22">
        <f t="shared" si="15"/>
        <v>0</v>
      </c>
      <c r="CK32" s="22">
        <f t="shared" si="16"/>
        <v>0</v>
      </c>
      <c r="CL32" s="22">
        <f t="shared" si="17"/>
        <v>0</v>
      </c>
      <c r="CM32" s="22">
        <f t="shared" si="18"/>
        <v>0</v>
      </c>
    </row>
    <row r="33" spans="1:93" s="22" customFormat="1" ht="42.75" x14ac:dyDescent="0.25">
      <c r="A33" s="12" t="s">
        <v>0</v>
      </c>
      <c r="B33" s="12" t="s">
        <v>72</v>
      </c>
      <c r="C33" s="13" t="s">
        <v>73</v>
      </c>
      <c r="D33" s="14" t="str">
        <f t="shared" si="0"/>
        <v xml:space="preserve">        ; 2019_QIAB2=1;2018_QIAB1=2         </v>
      </c>
      <c r="E33" s="15"/>
      <c r="F33" s="15"/>
      <c r="G33" s="14"/>
      <c r="H33" s="14"/>
      <c r="I33" s="15"/>
      <c r="J33" s="15"/>
      <c r="K33" s="14"/>
      <c r="L33" s="14"/>
      <c r="M33" s="15"/>
      <c r="N33" s="15"/>
      <c r="O33" s="15"/>
      <c r="P33" s="14"/>
      <c r="Q33" s="15"/>
      <c r="R33" s="15"/>
      <c r="S33" s="15"/>
      <c r="T33" s="14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24" t="s">
        <v>74</v>
      </c>
      <c r="AP33" s="24" t="s">
        <v>75</v>
      </c>
      <c r="AQ33" s="26">
        <v>93006</v>
      </c>
      <c r="AR33" s="27" t="s">
        <v>76</v>
      </c>
      <c r="AS33" s="19"/>
      <c r="AT33" s="19" t="s">
        <v>528</v>
      </c>
      <c r="AU33" s="21"/>
      <c r="AW33" s="15"/>
      <c r="AX33" s="15"/>
      <c r="AZ33" s="19" t="s">
        <v>77</v>
      </c>
      <c r="BA33" s="42"/>
      <c r="BB33" s="22">
        <f>RANK(BX33,$BX$3:$BX$112)+COUNTIF(BX$3:BX34,BX33)-1</f>
        <v>16</v>
      </c>
      <c r="BC33" s="14" t="str">
        <f t="shared" si="1"/>
        <v>N° 16 Conseil Départemental Seine St Denis</v>
      </c>
      <c r="BD33" s="22">
        <f>RANK(BY33,$BY$3:$BY$112)+COUNTIF(BY$3:BY34,BY33)-1</f>
        <v>38</v>
      </c>
      <c r="BE33" s="14" t="str">
        <f t="shared" si="2"/>
        <v>N° 38 Conseil Départemental Seine St Denis</v>
      </c>
      <c r="BF33" s="24"/>
      <c r="BG33" s="24"/>
      <c r="BH33" s="24"/>
      <c r="BI33" s="24"/>
      <c r="BJ33" s="24"/>
      <c r="BK33" s="24"/>
      <c r="BL33" s="24"/>
      <c r="BM33" s="24">
        <v>1</v>
      </c>
      <c r="BN33" s="25">
        <v>2</v>
      </c>
      <c r="BO33" s="24"/>
      <c r="BP33" s="25"/>
      <c r="BQ33" s="25"/>
      <c r="BR33" s="25"/>
      <c r="BS33" s="25"/>
      <c r="BT33" s="25"/>
      <c r="BU33" s="25"/>
      <c r="BV33" s="25"/>
      <c r="BW33" s="25"/>
      <c r="BX33" s="22">
        <f t="shared" si="3"/>
        <v>16</v>
      </c>
      <c r="BY33" s="22">
        <f t="shared" si="4"/>
        <v>6</v>
      </c>
      <c r="BZ33" s="22">
        <f t="shared" si="5"/>
        <v>0</v>
      </c>
      <c r="CA33" s="22">
        <f t="shared" si="6"/>
        <v>0</v>
      </c>
      <c r="CB33" s="22">
        <f t="shared" si="7"/>
        <v>2</v>
      </c>
      <c r="CC33" s="22">
        <f t="shared" si="8"/>
        <v>0</v>
      </c>
      <c r="CD33" s="22">
        <f t="shared" si="9"/>
        <v>0</v>
      </c>
      <c r="CE33" s="22">
        <f t="shared" si="10"/>
        <v>0</v>
      </c>
      <c r="CF33" s="22">
        <f t="shared" si="11"/>
        <v>0</v>
      </c>
      <c r="CG33" s="22">
        <f t="shared" si="12"/>
        <v>0</v>
      </c>
      <c r="CH33" s="22">
        <f t="shared" si="13"/>
        <v>1</v>
      </c>
      <c r="CI33" s="22">
        <f t="shared" si="14"/>
        <v>0</v>
      </c>
      <c r="CJ33" s="22">
        <f t="shared" si="15"/>
        <v>0</v>
      </c>
      <c r="CK33" s="22">
        <f t="shared" si="16"/>
        <v>0</v>
      </c>
      <c r="CL33" s="22">
        <f t="shared" si="17"/>
        <v>0</v>
      </c>
      <c r="CM33" s="22">
        <f t="shared" si="18"/>
        <v>0</v>
      </c>
    </row>
    <row r="34" spans="1:93" s="22" customFormat="1" ht="30" x14ac:dyDescent="0.25">
      <c r="A34" s="12" t="s">
        <v>0</v>
      </c>
      <c r="B34" s="12" t="s">
        <v>72</v>
      </c>
      <c r="C34" s="13" t="s">
        <v>150</v>
      </c>
      <c r="D34" s="14" t="str">
        <f t="shared" ref="D34:D65" si="19">IF(BF34&lt;&gt;0,";2022_BioQ1="&amp;BF34," ")&amp;IF(BG34&lt;&gt;0," ; 2022_BioQ2="&amp;BG34," ")&amp;IF(BH34&lt;&gt;0,";2021_BioQ1="&amp;BH34," ")&amp;IF(BI34&lt;&gt;0," ; 2021_QIAB2="&amp;BI34," ")&amp;IF(BJ34&lt;&gt;0,";2020_QIAB1="&amp;BJ34," ")&amp;IF(BK34&lt;&gt;0," ; 2020_QIAB2="&amp;BK34," ")&amp;IF(BL34&lt;&gt;0,";2019_QIAB1="&amp;BL34," ")&amp;IF(BM34&lt;&gt;0," ; 2019_QIAB2="&amp;BM34," ")&amp;IF(BN34&lt;&gt;0,";2018_QIAB1="&amp;BN34," ")&amp;IF(BO34&lt;&gt;0," ; 2018_QIAB2="&amp;BO34," ")&amp;IF(BP34&lt;&gt;0," ; 2017_QIAB1="&amp;BP34," ")&amp;IF(BQ34&lt;&gt;0," ; 2017_QIAB2="&amp;BQ34," ")&amp;IF(BR34&lt;&gt;0," ; 2016_QIAB1="&amp;BR34," ")&amp;IF(BS34&lt;&gt;0," ; 2016_QIAB2="&amp;BS34," ")&amp;IF(BT34&lt;&gt;0," ; 2015_QIAB1="&amp;BT34," ")&amp;IF(BU34&lt;&gt;0," ; 2015_QIAB2="&amp;BU34," ")&amp;IF(BV34&lt;&gt;0," ; 2014_QIAB1="&amp;BV34," ")&amp;IF(BW34&lt;&gt;0," ; 2014_QIAB2="&amp;BW34," ")</f>
        <v xml:space="preserve">      ; 2020_QIAB2=1    ; 2018_QIAB2=1        </v>
      </c>
      <c r="E34" s="15"/>
      <c r="F34" s="15"/>
      <c r="G34" s="14"/>
      <c r="H34" s="14"/>
      <c r="I34" s="15"/>
      <c r="J34" s="15"/>
      <c r="K34" s="14"/>
      <c r="L34" s="14"/>
      <c r="M34" s="15"/>
      <c r="N34" s="15"/>
      <c r="O34" s="15"/>
      <c r="P34" s="14"/>
      <c r="Q34" s="15"/>
      <c r="R34" s="15"/>
      <c r="S34" s="15"/>
      <c r="T34" s="14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24" t="s">
        <v>151</v>
      </c>
      <c r="AP34" s="24" t="s">
        <v>75</v>
      </c>
      <c r="AQ34" s="26">
        <v>93000</v>
      </c>
      <c r="AR34" s="27" t="s">
        <v>152</v>
      </c>
      <c r="AS34" s="19"/>
      <c r="AT34" s="19" t="s">
        <v>529</v>
      </c>
      <c r="AU34" s="21"/>
      <c r="AW34" s="15"/>
      <c r="AX34" s="15"/>
      <c r="AZ34" s="19"/>
      <c r="BA34" s="42"/>
      <c r="BB34" s="22">
        <f>RANK(BX34,$BX$3:$BX$112)+COUNTIF(BX$3:BX35,BX34)-1</f>
        <v>26</v>
      </c>
      <c r="BC34" s="14" t="str">
        <f t="shared" ref="BC34:BC65" si="20">"N° "&amp;BB34&amp;" "&amp;C34</f>
        <v>N° 26 Conseil Général de Seine St Denis</v>
      </c>
      <c r="BD34" s="22">
        <f>RANK(BY34,$BY$3:$BY$112)+COUNTIF(BY$3:BY35,BY34)-1</f>
        <v>17</v>
      </c>
      <c r="BE34" s="14" t="str">
        <f t="shared" ref="BE34:BE65" si="21">"N° "&amp;BD34&amp;" "&amp;C34</f>
        <v>N° 17 Conseil Général de Seine St Denis</v>
      </c>
      <c r="BF34" s="24"/>
      <c r="BG34" s="24"/>
      <c r="BH34" s="24"/>
      <c r="BI34" s="24"/>
      <c r="BJ34" s="24"/>
      <c r="BK34" s="24">
        <v>1</v>
      </c>
      <c r="BL34" s="24"/>
      <c r="BM34" s="24"/>
      <c r="BN34" s="25"/>
      <c r="BO34" s="24">
        <v>1</v>
      </c>
      <c r="BP34" s="25"/>
      <c r="BQ34" s="25"/>
      <c r="BR34" s="25"/>
      <c r="BS34" s="25"/>
      <c r="BT34" s="25"/>
      <c r="BU34" s="25"/>
      <c r="BV34" s="25"/>
      <c r="BW34" s="25"/>
      <c r="BX34" s="22">
        <f t="shared" ref="BX34:BX65" si="22">((BF34+BG34)*9)+((BH34+BI34)*8)+((BJ34+BK34)*7)+((BL34+BM34)*6)+((BN34+BO34)*5)+((BP34+BQ34)*4)+((BR34+BS34)*3)+((BT34+BU34)*2)+((BV34+BW34)*1)</f>
        <v>12</v>
      </c>
      <c r="BY34" s="22">
        <f t="shared" ref="BY34:BY65" si="23">((BG34)*9)+((BI34)*8)+((BK34)*7)+((BM34)*6)+((BO34)*5)+((BQ34)*4)+((BS34)*3)+((BU34)*2)+((BW34)*1)</f>
        <v>12</v>
      </c>
      <c r="BZ34" s="22">
        <f t="shared" ref="BZ34:BZ65" si="24">BJ34</f>
        <v>0</v>
      </c>
      <c r="CA34" s="22">
        <f t="shared" ref="CA34:CA65" si="25">BL34</f>
        <v>0</v>
      </c>
      <c r="CB34" s="22">
        <f t="shared" ref="CB34:CB65" si="26">BN34</f>
        <v>0</v>
      </c>
      <c r="CC34" s="22">
        <f t="shared" ref="CC34:CC65" si="27">BP34</f>
        <v>0</v>
      </c>
      <c r="CD34" s="22">
        <f t="shared" ref="CD34:CD65" si="28">BR34</f>
        <v>0</v>
      </c>
      <c r="CE34" s="22">
        <f t="shared" ref="CE34:CE65" si="29">BT34</f>
        <v>0</v>
      </c>
      <c r="CF34" s="22">
        <f t="shared" ref="CF34:CF65" si="30">BV34</f>
        <v>0</v>
      </c>
      <c r="CG34" s="22">
        <f t="shared" ref="CG34:CG65" si="31">BK34</f>
        <v>1</v>
      </c>
      <c r="CH34" s="22">
        <f t="shared" ref="CH34:CH65" si="32">BM34</f>
        <v>0</v>
      </c>
      <c r="CI34" s="22">
        <f t="shared" ref="CI34:CI65" si="33">BO34</f>
        <v>1</v>
      </c>
      <c r="CJ34" s="22">
        <f t="shared" ref="CJ34:CJ65" si="34">BQ34</f>
        <v>0</v>
      </c>
      <c r="CK34" s="22">
        <f t="shared" ref="CK34:CK65" si="35">BS34</f>
        <v>0</v>
      </c>
      <c r="CL34" s="22">
        <f t="shared" ref="CL34:CL65" si="36">BU34</f>
        <v>0</v>
      </c>
      <c r="CM34" s="22">
        <f t="shared" ref="CM34:CM65" si="37">BW34</f>
        <v>0</v>
      </c>
    </row>
    <row r="35" spans="1:93" s="22" customFormat="1" ht="30" x14ac:dyDescent="0.25">
      <c r="A35" s="12" t="s">
        <v>0</v>
      </c>
      <c r="B35" s="12" t="s">
        <v>393</v>
      </c>
      <c r="C35" s="13" t="s">
        <v>394</v>
      </c>
      <c r="D35" s="14" t="str">
        <f t="shared" si="19"/>
        <v xml:space="preserve">  ;2021_BioQ1=3 ; 2021_QIAB2=2;2020_QIAB1=1             </v>
      </c>
      <c r="E35" s="15"/>
      <c r="F35" s="15"/>
      <c r="G35" s="14"/>
      <c r="H35" s="14"/>
      <c r="I35" s="15"/>
      <c r="J35" s="15"/>
      <c r="K35" s="14"/>
      <c r="L35" s="14"/>
      <c r="M35" s="15"/>
      <c r="N35" s="15"/>
      <c r="O35" s="15"/>
      <c r="P35" s="14"/>
      <c r="Q35" s="15"/>
      <c r="R35" s="15"/>
      <c r="S35" s="15"/>
      <c r="T35" s="14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24" t="s">
        <v>395</v>
      </c>
      <c r="AP35" s="24" t="s">
        <v>146</v>
      </c>
      <c r="AQ35" s="26">
        <v>93240</v>
      </c>
      <c r="AR35" s="27" t="s">
        <v>396</v>
      </c>
      <c r="AS35" s="19"/>
      <c r="AT35" s="19" t="s">
        <v>530</v>
      </c>
      <c r="AU35" s="21"/>
      <c r="AW35" s="15"/>
      <c r="AX35" s="15"/>
      <c r="AZ35" s="19" t="s">
        <v>397</v>
      </c>
      <c r="BA35" s="42"/>
      <c r="BB35" s="22">
        <f>RANK(BX35,$BX$3:$BX$112)+COUNTIF(BX$3:BX36,BX35)-1</f>
        <v>2</v>
      </c>
      <c r="BC35" s="14" t="str">
        <f t="shared" si="20"/>
        <v>N° 2 DAMYEL</v>
      </c>
      <c r="BD35" s="22">
        <f>RANK(BY35,$BY$3:$BY$112)+COUNTIF(BY$3:BY36,BY35)-1</f>
        <v>8</v>
      </c>
      <c r="BE35" s="14" t="str">
        <f t="shared" si="21"/>
        <v>N° 8 DAMYEL</v>
      </c>
      <c r="BF35" s="24"/>
      <c r="BG35" s="24"/>
      <c r="BH35" s="24">
        <v>3</v>
      </c>
      <c r="BI35" s="24">
        <v>2</v>
      </c>
      <c r="BJ35" s="24">
        <v>1</v>
      </c>
      <c r="BK35" s="24"/>
      <c r="BL35" s="24"/>
      <c r="BM35" s="24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2">
        <f t="shared" si="22"/>
        <v>47</v>
      </c>
      <c r="BY35" s="22">
        <f t="shared" si="23"/>
        <v>16</v>
      </c>
      <c r="BZ35" s="22">
        <f t="shared" si="24"/>
        <v>1</v>
      </c>
      <c r="CA35" s="22">
        <f t="shared" si="25"/>
        <v>0</v>
      </c>
      <c r="CB35" s="22">
        <f t="shared" si="26"/>
        <v>0</v>
      </c>
      <c r="CC35" s="22">
        <f t="shared" si="27"/>
        <v>0</v>
      </c>
      <c r="CD35" s="22">
        <f t="shared" si="28"/>
        <v>0</v>
      </c>
      <c r="CE35" s="22">
        <f t="shared" si="29"/>
        <v>0</v>
      </c>
      <c r="CF35" s="22">
        <f t="shared" si="30"/>
        <v>0</v>
      </c>
      <c r="CG35" s="22">
        <f t="shared" si="31"/>
        <v>0</v>
      </c>
      <c r="CH35" s="22">
        <f t="shared" si="32"/>
        <v>0</v>
      </c>
      <c r="CI35" s="22">
        <f t="shared" si="33"/>
        <v>0</v>
      </c>
      <c r="CJ35" s="22">
        <f t="shared" si="34"/>
        <v>0</v>
      </c>
      <c r="CK35" s="22">
        <f t="shared" si="35"/>
        <v>0</v>
      </c>
      <c r="CL35" s="22">
        <f t="shared" si="36"/>
        <v>0</v>
      </c>
      <c r="CM35" s="22">
        <f t="shared" si="37"/>
        <v>0</v>
      </c>
    </row>
    <row r="36" spans="1:93" s="22" customFormat="1" ht="30" x14ac:dyDescent="0.25">
      <c r="A36" s="12" t="s">
        <v>51</v>
      </c>
      <c r="B36" s="12" t="s">
        <v>464</v>
      </c>
      <c r="C36" s="13" t="s">
        <v>465</v>
      </c>
      <c r="D36" s="14" t="str">
        <f t="shared" si="19"/>
        <v xml:space="preserve">  ;2021_BioQ1=1               </v>
      </c>
      <c r="E36" s="15"/>
      <c r="F36" s="15"/>
      <c r="G36" s="14"/>
      <c r="H36" s="14"/>
      <c r="I36" s="15"/>
      <c r="J36" s="15"/>
      <c r="K36" s="14"/>
      <c r="L36" s="14"/>
      <c r="M36" s="15"/>
      <c r="N36" s="15"/>
      <c r="O36" s="15"/>
      <c r="P36" s="14"/>
      <c r="Q36" s="15"/>
      <c r="R36" s="15"/>
      <c r="S36" s="15"/>
      <c r="T36" s="14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24" t="s">
        <v>466</v>
      </c>
      <c r="AP36" s="24" t="s">
        <v>467</v>
      </c>
      <c r="AQ36" s="26">
        <v>93320</v>
      </c>
      <c r="AR36" s="27" t="s">
        <v>468</v>
      </c>
      <c r="AS36" s="19"/>
      <c r="AT36" s="19" t="s">
        <v>531</v>
      </c>
      <c r="AU36" s="21"/>
      <c r="AW36" s="15"/>
      <c r="AX36" s="15"/>
      <c r="AZ36" s="19" t="s">
        <v>469</v>
      </c>
      <c r="BA36" s="42"/>
      <c r="BB36" s="22">
        <f>RANK(BX36,$BX$3:$BX$112)+COUNTIF(BX$3:BX37,BX36)-1</f>
        <v>35</v>
      </c>
      <c r="BC36" s="14" t="str">
        <f t="shared" si="20"/>
        <v>N° 35 DERM TECH France</v>
      </c>
      <c r="BD36" s="22">
        <f>RANK(BY36,$BY$3:$BY$112)+COUNTIF(BY$3:BY37,BY36)-1</f>
        <v>69</v>
      </c>
      <c r="BE36" s="14" t="str">
        <f t="shared" si="21"/>
        <v>N° 69 DERM TECH France</v>
      </c>
      <c r="BF36" s="24"/>
      <c r="BG36" s="24"/>
      <c r="BH36" s="24">
        <v>1</v>
      </c>
      <c r="BI36" s="24"/>
      <c r="BJ36" s="24"/>
      <c r="BK36" s="24"/>
      <c r="BL36" s="24"/>
      <c r="BM36" s="24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2">
        <f t="shared" si="22"/>
        <v>8</v>
      </c>
      <c r="BY36" s="22">
        <f t="shared" si="23"/>
        <v>0</v>
      </c>
      <c r="BZ36" s="22">
        <f t="shared" si="24"/>
        <v>0</v>
      </c>
      <c r="CA36" s="22">
        <f t="shared" si="25"/>
        <v>0</v>
      </c>
      <c r="CB36" s="22">
        <f t="shared" si="26"/>
        <v>0</v>
      </c>
      <c r="CC36" s="22">
        <f t="shared" si="27"/>
        <v>0</v>
      </c>
      <c r="CD36" s="22">
        <f t="shared" si="28"/>
        <v>0</v>
      </c>
      <c r="CE36" s="22">
        <f t="shared" si="29"/>
        <v>0</v>
      </c>
      <c r="CF36" s="22">
        <f t="shared" si="30"/>
        <v>0</v>
      </c>
      <c r="CG36" s="22">
        <f t="shared" si="31"/>
        <v>0</v>
      </c>
      <c r="CH36" s="22">
        <f t="shared" si="32"/>
        <v>0</v>
      </c>
      <c r="CI36" s="22">
        <f t="shared" si="33"/>
        <v>0</v>
      </c>
      <c r="CJ36" s="22">
        <f t="shared" si="34"/>
        <v>0</v>
      </c>
      <c r="CK36" s="22">
        <f t="shared" si="35"/>
        <v>0</v>
      </c>
      <c r="CL36" s="22">
        <f t="shared" si="36"/>
        <v>0</v>
      </c>
      <c r="CM36" s="22">
        <f t="shared" si="37"/>
        <v>0</v>
      </c>
    </row>
    <row r="37" spans="1:93" s="22" customFormat="1" ht="30" x14ac:dyDescent="0.25">
      <c r="A37" s="12" t="s">
        <v>0</v>
      </c>
      <c r="B37" s="12" t="s">
        <v>86</v>
      </c>
      <c r="C37" s="13" t="s">
        <v>237</v>
      </c>
      <c r="D37" s="14" t="str">
        <f t="shared" si="19"/>
        <v xml:space="preserve">      ;2019_QIAB1=1           </v>
      </c>
      <c r="E37" s="15"/>
      <c r="F37" s="15"/>
      <c r="G37" s="14"/>
      <c r="H37" s="14"/>
      <c r="I37" s="15"/>
      <c r="J37" s="15"/>
      <c r="K37" s="14"/>
      <c r="L37" s="14"/>
      <c r="M37" s="15"/>
      <c r="N37" s="15"/>
      <c r="O37" s="15"/>
      <c r="P37" s="14"/>
      <c r="Q37" s="15"/>
      <c r="R37" s="15"/>
      <c r="S37" s="15"/>
      <c r="T37" s="14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24" t="s">
        <v>238</v>
      </c>
      <c r="AP37" s="24" t="s">
        <v>239</v>
      </c>
      <c r="AQ37" s="26">
        <v>94201</v>
      </c>
      <c r="AR37" s="27" t="s">
        <v>240</v>
      </c>
      <c r="AS37" s="19"/>
      <c r="AT37" s="19" t="s">
        <v>532</v>
      </c>
      <c r="AU37" s="21"/>
      <c r="AW37" s="15"/>
      <c r="AX37" s="15"/>
      <c r="AZ37" s="19" t="s">
        <v>241</v>
      </c>
      <c r="BA37" s="42"/>
      <c r="BB37" s="22">
        <f>RANK(BX37,$BX$3:$BX$112)+COUNTIF(BX$3:BX38,BX37)-1</f>
        <v>65</v>
      </c>
      <c r="BC37" s="14" t="str">
        <f t="shared" si="20"/>
        <v>N° 65 Duval Paris</v>
      </c>
      <c r="BD37" s="22">
        <f>RANK(BY37,$BY$3:$BY$112)+COUNTIF(BY$3:BY38,BY37)-1</f>
        <v>69</v>
      </c>
      <c r="BE37" s="14" t="str">
        <f t="shared" si="21"/>
        <v>N° 69 Duval Paris</v>
      </c>
      <c r="BF37" s="24"/>
      <c r="BG37" s="24"/>
      <c r="BH37" s="24"/>
      <c r="BI37" s="24"/>
      <c r="BJ37" s="24"/>
      <c r="BK37" s="24"/>
      <c r="BL37" s="24">
        <v>1</v>
      </c>
      <c r="BM37" s="24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2">
        <f t="shared" si="22"/>
        <v>6</v>
      </c>
      <c r="BY37" s="22">
        <f t="shared" si="23"/>
        <v>0</v>
      </c>
      <c r="BZ37" s="22">
        <f t="shared" si="24"/>
        <v>0</v>
      </c>
      <c r="CA37" s="22">
        <f t="shared" si="25"/>
        <v>1</v>
      </c>
      <c r="CB37" s="22">
        <f t="shared" si="26"/>
        <v>0</v>
      </c>
      <c r="CC37" s="22">
        <f t="shared" si="27"/>
        <v>0</v>
      </c>
      <c r="CD37" s="22">
        <f t="shared" si="28"/>
        <v>0</v>
      </c>
      <c r="CE37" s="22">
        <f t="shared" si="29"/>
        <v>0</v>
      </c>
      <c r="CF37" s="22">
        <f t="shared" si="30"/>
        <v>0</v>
      </c>
      <c r="CG37" s="22">
        <f t="shared" si="31"/>
        <v>0</v>
      </c>
      <c r="CH37" s="22">
        <f t="shared" si="32"/>
        <v>0</v>
      </c>
      <c r="CI37" s="22">
        <f t="shared" si="33"/>
        <v>0</v>
      </c>
      <c r="CJ37" s="22">
        <f t="shared" si="34"/>
        <v>0</v>
      </c>
      <c r="CK37" s="22">
        <f t="shared" si="35"/>
        <v>0</v>
      </c>
      <c r="CL37" s="22">
        <f t="shared" si="36"/>
        <v>0</v>
      </c>
      <c r="CM37" s="22">
        <f t="shared" si="37"/>
        <v>0</v>
      </c>
    </row>
    <row r="38" spans="1:93" s="22" customFormat="1" ht="30" x14ac:dyDescent="0.25">
      <c r="A38" s="12" t="s">
        <v>0</v>
      </c>
      <c r="B38" s="12" t="s">
        <v>72</v>
      </c>
      <c r="C38" s="13" t="s">
        <v>420</v>
      </c>
      <c r="D38" s="14" t="str">
        <f t="shared" si="19"/>
        <v xml:space="preserve">    ; 2021_QIAB2=1              </v>
      </c>
      <c r="E38" s="15"/>
      <c r="F38" s="15"/>
      <c r="G38" s="14"/>
      <c r="H38" s="14"/>
      <c r="I38" s="15"/>
      <c r="J38" s="15"/>
      <c r="K38" s="14"/>
      <c r="L38" s="14"/>
      <c r="M38" s="15"/>
      <c r="N38" s="15"/>
      <c r="O38" s="15"/>
      <c r="P38" s="14"/>
      <c r="Q38" s="15"/>
      <c r="R38" s="15"/>
      <c r="S38" s="15"/>
      <c r="T38" s="14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24" t="s">
        <v>535</v>
      </c>
      <c r="AP38" s="24" t="s">
        <v>534</v>
      </c>
      <c r="AQ38" s="26">
        <v>78680</v>
      </c>
      <c r="AR38" s="27" t="s">
        <v>421</v>
      </c>
      <c r="AS38" s="19"/>
      <c r="AT38" s="19" t="s">
        <v>533</v>
      </c>
      <c r="AU38" s="21"/>
      <c r="AW38" s="15"/>
      <c r="AX38" s="15"/>
      <c r="AZ38" s="19" t="s">
        <v>422</v>
      </c>
      <c r="BA38" s="42"/>
      <c r="BB38" s="22">
        <f>RANK(BX38,$BX$3:$BX$112)+COUNTIF(BX$3:BX39,BX38)-1</f>
        <v>37</v>
      </c>
      <c r="BC38" s="14" t="str">
        <f t="shared" si="20"/>
        <v>N° 37 Elior Epaune</v>
      </c>
      <c r="BD38" s="22">
        <f>RANK(BY38,$BY$3:$BY$112)+COUNTIF(BY$3:BY39,BY38)-1</f>
        <v>24</v>
      </c>
      <c r="BE38" s="14" t="str">
        <f t="shared" si="21"/>
        <v>N° 24 Elior Epaune</v>
      </c>
      <c r="BF38" s="24"/>
      <c r="BG38" s="24"/>
      <c r="BH38" s="24"/>
      <c r="BI38" s="24">
        <v>1</v>
      </c>
      <c r="BJ38" s="24"/>
      <c r="BK38" s="24"/>
      <c r="BL38" s="24"/>
      <c r="BM38" s="24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2">
        <f t="shared" si="22"/>
        <v>8</v>
      </c>
      <c r="BY38" s="22">
        <f t="shared" si="23"/>
        <v>8</v>
      </c>
      <c r="BZ38" s="22">
        <f t="shared" si="24"/>
        <v>0</v>
      </c>
      <c r="CA38" s="22">
        <f t="shared" si="25"/>
        <v>0</v>
      </c>
      <c r="CB38" s="22">
        <f t="shared" si="26"/>
        <v>0</v>
      </c>
      <c r="CC38" s="22">
        <f t="shared" si="27"/>
        <v>0</v>
      </c>
      <c r="CD38" s="22">
        <f t="shared" si="28"/>
        <v>0</v>
      </c>
      <c r="CE38" s="22">
        <f t="shared" si="29"/>
        <v>0</v>
      </c>
      <c r="CF38" s="22">
        <f t="shared" si="30"/>
        <v>0</v>
      </c>
      <c r="CG38" s="22">
        <f t="shared" si="31"/>
        <v>0</v>
      </c>
      <c r="CH38" s="22">
        <f t="shared" si="32"/>
        <v>0</v>
      </c>
      <c r="CI38" s="22">
        <f t="shared" si="33"/>
        <v>0</v>
      </c>
      <c r="CJ38" s="22">
        <f t="shared" si="34"/>
        <v>0</v>
      </c>
      <c r="CK38" s="22">
        <f t="shared" si="35"/>
        <v>0</v>
      </c>
      <c r="CL38" s="22">
        <f t="shared" si="36"/>
        <v>0</v>
      </c>
      <c r="CM38" s="22">
        <f t="shared" si="37"/>
        <v>0</v>
      </c>
    </row>
    <row r="39" spans="1:93" ht="30" x14ac:dyDescent="0.25">
      <c r="A39" s="12" t="s">
        <v>0</v>
      </c>
      <c r="B39" s="12" t="s">
        <v>72</v>
      </c>
      <c r="C39" s="13" t="s">
        <v>470</v>
      </c>
      <c r="D39" s="14" t="str">
        <f t="shared" si="19"/>
        <v xml:space="preserve">  ;2021_BioQ1=1               </v>
      </c>
      <c r="E39" s="15"/>
      <c r="F39" s="15"/>
      <c r="G39" s="14"/>
      <c r="H39" s="14"/>
      <c r="I39" s="15"/>
      <c r="J39" s="15"/>
      <c r="K39" s="14"/>
      <c r="L39" s="14"/>
      <c r="M39" s="15"/>
      <c r="N39" s="15"/>
      <c r="O39" s="15"/>
      <c r="P39" s="14"/>
      <c r="Q39" s="15"/>
      <c r="R39" s="15"/>
      <c r="S39" s="15"/>
      <c r="T39" s="14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24" t="s">
        <v>471</v>
      </c>
      <c r="AP39" s="24" t="s">
        <v>472</v>
      </c>
      <c r="AQ39" s="26">
        <v>93160</v>
      </c>
      <c r="AR39" s="27" t="s">
        <v>473</v>
      </c>
      <c r="AS39" s="19"/>
      <c r="AT39" s="19" t="s">
        <v>536</v>
      </c>
      <c r="AU39" s="21"/>
      <c r="AV39" s="22"/>
      <c r="AW39" s="15"/>
      <c r="AX39" s="15"/>
      <c r="AY39" s="22"/>
      <c r="AZ39" s="19" t="s">
        <v>474</v>
      </c>
      <c r="BA39" s="42"/>
      <c r="BB39" s="22">
        <f>RANK(BX39,$BX$3:$BX$112)+COUNTIF(BX$3:BX40,BX39)-1</f>
        <v>37</v>
      </c>
      <c r="BC39" s="14" t="str">
        <f t="shared" si="20"/>
        <v>N° 37 Elior Noisy le Grand</v>
      </c>
      <c r="BD39" s="22">
        <f>RANK(BY39,$BY$3:$BY$112)+COUNTIF(BY$3:BY40,BY39)-1</f>
        <v>71</v>
      </c>
      <c r="BE39" s="14" t="str">
        <f t="shared" si="21"/>
        <v>N° 71 Elior Noisy le Grand</v>
      </c>
      <c r="BF39" s="24"/>
      <c r="BG39" s="24"/>
      <c r="BH39" s="24">
        <v>1</v>
      </c>
      <c r="BI39" s="24"/>
      <c r="BJ39" s="24"/>
      <c r="BK39" s="24"/>
      <c r="BL39" s="24"/>
      <c r="BM39" s="24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2">
        <f t="shared" si="22"/>
        <v>8</v>
      </c>
      <c r="BY39" s="22">
        <f t="shared" si="23"/>
        <v>0</v>
      </c>
      <c r="BZ39" s="22">
        <f t="shared" si="24"/>
        <v>0</v>
      </c>
      <c r="CA39" s="22">
        <f t="shared" si="25"/>
        <v>0</v>
      </c>
      <c r="CB39" s="22">
        <f t="shared" si="26"/>
        <v>0</v>
      </c>
      <c r="CC39" s="22">
        <f t="shared" si="27"/>
        <v>0</v>
      </c>
      <c r="CD39" s="22">
        <f t="shared" si="28"/>
        <v>0</v>
      </c>
      <c r="CE39" s="22">
        <f t="shared" si="29"/>
        <v>0</v>
      </c>
      <c r="CF39" s="22">
        <f t="shared" si="30"/>
        <v>0</v>
      </c>
      <c r="CG39" s="22">
        <f t="shared" si="31"/>
        <v>0</v>
      </c>
      <c r="CH39" s="22">
        <f t="shared" si="32"/>
        <v>0</v>
      </c>
      <c r="CI39" s="22">
        <f t="shared" si="33"/>
        <v>0</v>
      </c>
      <c r="CJ39" s="22">
        <f t="shared" si="34"/>
        <v>0</v>
      </c>
      <c r="CK39" s="22">
        <f t="shared" si="35"/>
        <v>0</v>
      </c>
      <c r="CL39" s="22">
        <f t="shared" si="36"/>
        <v>0</v>
      </c>
      <c r="CM39" s="22">
        <f t="shared" si="37"/>
        <v>0</v>
      </c>
      <c r="CN39" s="22"/>
      <c r="CO39" s="22"/>
    </row>
    <row r="40" spans="1:93" s="22" customFormat="1" ht="30" x14ac:dyDescent="0.25">
      <c r="A40" s="12" t="s">
        <v>0</v>
      </c>
      <c r="B40" s="12" t="s">
        <v>72</v>
      </c>
      <c r="C40" s="13" t="s">
        <v>242</v>
      </c>
      <c r="D40" s="14" t="str">
        <f t="shared" si="19"/>
        <v xml:space="preserve">      ;2019_QIAB1=1           </v>
      </c>
      <c r="E40" s="15"/>
      <c r="F40" s="15"/>
      <c r="G40" s="14"/>
      <c r="H40" s="14"/>
      <c r="I40" s="15"/>
      <c r="J40" s="15"/>
      <c r="K40" s="14"/>
      <c r="L40" s="14"/>
      <c r="M40" s="15"/>
      <c r="N40" s="15"/>
      <c r="O40" s="15"/>
      <c r="P40" s="14"/>
      <c r="Q40" s="15"/>
      <c r="R40" s="15"/>
      <c r="S40" s="15"/>
      <c r="T40" s="14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24" t="s">
        <v>243</v>
      </c>
      <c r="AP40" s="24" t="s">
        <v>80</v>
      </c>
      <c r="AQ40" s="26">
        <v>75006</v>
      </c>
      <c r="AR40" s="27" t="s">
        <v>244</v>
      </c>
      <c r="AS40" s="19"/>
      <c r="AT40" s="19" t="s">
        <v>537</v>
      </c>
      <c r="AU40" s="21"/>
      <c r="AW40" s="15"/>
      <c r="AX40" s="15"/>
      <c r="AZ40" s="19" t="s">
        <v>245</v>
      </c>
      <c r="BA40" s="42"/>
      <c r="BB40" s="22">
        <f>RANK(BX40,$BX$3:$BX$112)+COUNTIF(BX$3:BX41,BX40)-1</f>
        <v>67</v>
      </c>
      <c r="BC40" s="14" t="str">
        <f t="shared" si="20"/>
        <v>N° 67 Elior Paris</v>
      </c>
      <c r="BD40" s="22">
        <f>RANK(BY40,$BY$3:$BY$112)+COUNTIF(BY$3:BY41,BY40)-1</f>
        <v>72</v>
      </c>
      <c r="BE40" s="14" t="str">
        <f t="shared" si="21"/>
        <v>N° 72 Elior Paris</v>
      </c>
      <c r="BF40" s="24"/>
      <c r="BG40" s="24"/>
      <c r="BH40" s="24"/>
      <c r="BI40" s="24"/>
      <c r="BJ40" s="24"/>
      <c r="BK40" s="24"/>
      <c r="BL40" s="24">
        <v>1</v>
      </c>
      <c r="BM40" s="24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2">
        <f t="shared" si="22"/>
        <v>6</v>
      </c>
      <c r="BY40" s="22">
        <f t="shared" si="23"/>
        <v>0</v>
      </c>
      <c r="BZ40" s="22">
        <f t="shared" si="24"/>
        <v>0</v>
      </c>
      <c r="CA40" s="22">
        <f t="shared" si="25"/>
        <v>1</v>
      </c>
      <c r="CB40" s="22">
        <f t="shared" si="26"/>
        <v>0</v>
      </c>
      <c r="CC40" s="22">
        <f t="shared" si="27"/>
        <v>0</v>
      </c>
      <c r="CD40" s="22">
        <f t="shared" si="28"/>
        <v>0</v>
      </c>
      <c r="CE40" s="22">
        <f t="shared" si="29"/>
        <v>0</v>
      </c>
      <c r="CF40" s="22">
        <f t="shared" si="30"/>
        <v>0</v>
      </c>
      <c r="CG40" s="22">
        <f t="shared" si="31"/>
        <v>0</v>
      </c>
      <c r="CH40" s="22">
        <f t="shared" si="32"/>
        <v>0</v>
      </c>
      <c r="CI40" s="22">
        <f t="shared" si="33"/>
        <v>0</v>
      </c>
      <c r="CJ40" s="22">
        <f t="shared" si="34"/>
        <v>0</v>
      </c>
      <c r="CK40" s="22">
        <f t="shared" si="35"/>
        <v>0</v>
      </c>
      <c r="CL40" s="22">
        <f t="shared" si="36"/>
        <v>0</v>
      </c>
      <c r="CM40" s="22">
        <f t="shared" si="37"/>
        <v>0</v>
      </c>
    </row>
    <row r="41" spans="1:93" s="22" customFormat="1" ht="30" x14ac:dyDescent="0.25">
      <c r="A41" s="12" t="s">
        <v>0</v>
      </c>
      <c r="B41" s="12" t="s">
        <v>180</v>
      </c>
      <c r="C41" s="13" t="s">
        <v>246</v>
      </c>
      <c r="D41" s="14" t="str">
        <f t="shared" si="19"/>
        <v xml:space="preserve">      ;2019_QIAB1=1           </v>
      </c>
      <c r="E41" s="15"/>
      <c r="F41" s="15"/>
      <c r="G41" s="14"/>
      <c r="H41" s="14"/>
      <c r="I41" s="15"/>
      <c r="J41" s="15"/>
      <c r="K41" s="14"/>
      <c r="L41" s="14"/>
      <c r="M41" s="15"/>
      <c r="N41" s="15"/>
      <c r="O41" s="15"/>
      <c r="P41" s="14"/>
      <c r="Q41" s="15"/>
      <c r="R41" s="15"/>
      <c r="S41" s="15"/>
      <c r="T41" s="14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24" t="s">
        <v>247</v>
      </c>
      <c r="AP41" s="24" t="s">
        <v>146</v>
      </c>
      <c r="AQ41" s="26">
        <v>93240</v>
      </c>
      <c r="AR41" s="27" t="s">
        <v>248</v>
      </c>
      <c r="AS41" s="19"/>
      <c r="AT41" s="19" t="s">
        <v>538</v>
      </c>
      <c r="AU41" s="21"/>
      <c r="AW41" s="15"/>
      <c r="AX41" s="15"/>
      <c r="AZ41" s="19" t="s">
        <v>249</v>
      </c>
      <c r="BA41" s="42"/>
      <c r="BB41" s="22">
        <f>RANK(BX41,$BX$3:$BX$112)+COUNTIF(BX$3:BX42,BX41)-1</f>
        <v>67</v>
      </c>
      <c r="BC41" s="14" t="str">
        <f t="shared" si="20"/>
        <v>N° 67 Entremet Paris</v>
      </c>
      <c r="BD41" s="22">
        <f>RANK(BY41,$BY$3:$BY$112)+COUNTIF(BY$3:BY42,BY41)-1</f>
        <v>72</v>
      </c>
      <c r="BE41" s="14" t="str">
        <f t="shared" si="21"/>
        <v>N° 72 Entremet Paris</v>
      </c>
      <c r="BF41" s="24"/>
      <c r="BG41" s="24"/>
      <c r="BH41" s="24"/>
      <c r="BI41" s="24"/>
      <c r="BJ41" s="24"/>
      <c r="BK41" s="24"/>
      <c r="BL41" s="24">
        <v>1</v>
      </c>
      <c r="BM41" s="24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2">
        <f t="shared" si="22"/>
        <v>6</v>
      </c>
      <c r="BY41" s="22">
        <f t="shared" si="23"/>
        <v>0</v>
      </c>
      <c r="BZ41" s="22">
        <f t="shared" si="24"/>
        <v>0</v>
      </c>
      <c r="CA41" s="22">
        <f t="shared" si="25"/>
        <v>1</v>
      </c>
      <c r="CB41" s="22">
        <f t="shared" si="26"/>
        <v>0</v>
      </c>
      <c r="CC41" s="22">
        <f t="shared" si="27"/>
        <v>0</v>
      </c>
      <c r="CD41" s="22">
        <f t="shared" si="28"/>
        <v>0</v>
      </c>
      <c r="CE41" s="22">
        <f t="shared" si="29"/>
        <v>0</v>
      </c>
      <c r="CF41" s="22">
        <f t="shared" si="30"/>
        <v>0</v>
      </c>
      <c r="CG41" s="22">
        <f t="shared" si="31"/>
        <v>0</v>
      </c>
      <c r="CH41" s="22">
        <f t="shared" si="32"/>
        <v>0</v>
      </c>
      <c r="CI41" s="22">
        <f t="shared" si="33"/>
        <v>0</v>
      </c>
      <c r="CJ41" s="22">
        <f t="shared" si="34"/>
        <v>0</v>
      </c>
      <c r="CK41" s="22">
        <f t="shared" si="35"/>
        <v>0</v>
      </c>
      <c r="CL41" s="22">
        <f t="shared" si="36"/>
        <v>0</v>
      </c>
      <c r="CM41" s="22">
        <f t="shared" si="37"/>
        <v>0</v>
      </c>
    </row>
    <row r="42" spans="1:93" ht="30" x14ac:dyDescent="0.25">
      <c r="A42" s="12" t="s">
        <v>0</v>
      </c>
      <c r="B42" s="12" t="s">
        <v>86</v>
      </c>
      <c r="C42" s="13" t="s">
        <v>232</v>
      </c>
      <c r="D42" s="14" t="str">
        <f t="shared" si="19"/>
        <v xml:space="preserve">      ; 2020_QIAB2=1;2019_QIAB1=1   ; 2018_QIAB2=1        </v>
      </c>
      <c r="E42" s="15"/>
      <c r="F42" s="15"/>
      <c r="G42" s="14"/>
      <c r="H42" s="14"/>
      <c r="I42" s="15"/>
      <c r="J42" s="15"/>
      <c r="K42" s="14"/>
      <c r="L42" s="14"/>
      <c r="M42" s="15"/>
      <c r="N42" s="15"/>
      <c r="O42" s="15"/>
      <c r="P42" s="14"/>
      <c r="Q42" s="15"/>
      <c r="R42" s="15"/>
      <c r="S42" s="15"/>
      <c r="T42" s="14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24" t="s">
        <v>155</v>
      </c>
      <c r="AP42" s="24" t="s">
        <v>156</v>
      </c>
      <c r="AQ42" s="26">
        <v>95220</v>
      </c>
      <c r="AR42" s="41" t="s">
        <v>233</v>
      </c>
      <c r="AS42" s="19"/>
      <c r="AT42" s="19" t="s">
        <v>539</v>
      </c>
      <c r="AU42" s="21"/>
      <c r="AV42" s="22"/>
      <c r="AW42" s="15"/>
      <c r="AX42" s="15"/>
      <c r="AY42" s="22"/>
      <c r="AZ42" s="19" t="s">
        <v>234</v>
      </c>
      <c r="BA42" s="42"/>
      <c r="BB42" s="22">
        <f>RANK(BX42,$BX$3:$BX$112)+COUNTIF(BX$3:BX43,BX42)-1</f>
        <v>14</v>
      </c>
      <c r="BC42" s="14" t="str">
        <f t="shared" si="20"/>
        <v>N° 14 Entreprise Jouneau - Cruscana</v>
      </c>
      <c r="BD42" s="22">
        <f>RANK(BY42,$BY$3:$BY$112)+COUNTIF(BY$3:BY43,BY42)-1</f>
        <v>18</v>
      </c>
      <c r="BE42" s="14" t="str">
        <f t="shared" si="21"/>
        <v>N° 18 Entreprise Jouneau - Cruscana</v>
      </c>
      <c r="BF42" s="24"/>
      <c r="BG42" s="24"/>
      <c r="BH42" s="24"/>
      <c r="BI42" s="24"/>
      <c r="BJ42" s="24"/>
      <c r="BK42" s="24">
        <v>1</v>
      </c>
      <c r="BL42" s="24">
        <v>1</v>
      </c>
      <c r="BM42" s="24"/>
      <c r="BN42" s="25"/>
      <c r="BO42" s="24">
        <v>1</v>
      </c>
      <c r="BP42" s="25"/>
      <c r="BQ42" s="25"/>
      <c r="BR42" s="25"/>
      <c r="BS42" s="25"/>
      <c r="BT42" s="25"/>
      <c r="BU42" s="25"/>
      <c r="BV42" s="25"/>
      <c r="BW42" s="25"/>
      <c r="BX42" s="22">
        <f t="shared" si="22"/>
        <v>18</v>
      </c>
      <c r="BY42" s="22">
        <f t="shared" si="23"/>
        <v>12</v>
      </c>
      <c r="BZ42" s="22">
        <f t="shared" si="24"/>
        <v>0</v>
      </c>
      <c r="CA42" s="22">
        <f t="shared" si="25"/>
        <v>1</v>
      </c>
      <c r="CB42" s="22">
        <f t="shared" si="26"/>
        <v>0</v>
      </c>
      <c r="CC42" s="22">
        <f t="shared" si="27"/>
        <v>0</v>
      </c>
      <c r="CD42" s="22">
        <f t="shared" si="28"/>
        <v>0</v>
      </c>
      <c r="CE42" s="22">
        <f t="shared" si="29"/>
        <v>0</v>
      </c>
      <c r="CF42" s="22">
        <f t="shared" si="30"/>
        <v>0</v>
      </c>
      <c r="CG42" s="22">
        <f t="shared" si="31"/>
        <v>1</v>
      </c>
      <c r="CH42" s="22">
        <f t="shared" si="32"/>
        <v>0</v>
      </c>
      <c r="CI42" s="22">
        <f t="shared" si="33"/>
        <v>1</v>
      </c>
      <c r="CJ42" s="22">
        <f t="shared" si="34"/>
        <v>0</v>
      </c>
      <c r="CK42" s="22">
        <f t="shared" si="35"/>
        <v>0</v>
      </c>
      <c r="CL42" s="22">
        <f t="shared" si="36"/>
        <v>0</v>
      </c>
      <c r="CM42" s="22">
        <f t="shared" si="37"/>
        <v>0</v>
      </c>
      <c r="CN42" s="22"/>
      <c r="CO42" s="22"/>
    </row>
    <row r="43" spans="1:93" s="22" customFormat="1" ht="30" x14ac:dyDescent="0.25">
      <c r="A43" s="12" t="s">
        <v>0</v>
      </c>
      <c r="B43" s="12" t="s">
        <v>475</v>
      </c>
      <c r="C43" s="13" t="s">
        <v>476</v>
      </c>
      <c r="D43" s="14" t="str">
        <f t="shared" si="19"/>
        <v xml:space="preserve">  ;2021_BioQ1=1               </v>
      </c>
      <c r="E43" s="15"/>
      <c r="F43" s="15"/>
      <c r="G43" s="14"/>
      <c r="H43" s="14"/>
      <c r="I43" s="15"/>
      <c r="J43" s="15"/>
      <c r="K43" s="14"/>
      <c r="L43" s="14"/>
      <c r="M43" s="15"/>
      <c r="N43" s="15"/>
      <c r="O43" s="15"/>
      <c r="P43" s="14"/>
      <c r="Q43" s="15"/>
      <c r="R43" s="15"/>
      <c r="S43" s="15"/>
      <c r="T43" s="14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24" t="s">
        <v>477</v>
      </c>
      <c r="AP43" s="24" t="s">
        <v>146</v>
      </c>
      <c r="AQ43" s="26">
        <v>93240</v>
      </c>
      <c r="AR43" s="27" t="s">
        <v>478</v>
      </c>
      <c r="AS43" s="19"/>
      <c r="AT43" s="19" t="s">
        <v>540</v>
      </c>
      <c r="AU43" s="21"/>
      <c r="AW43" s="15"/>
      <c r="AX43" s="15"/>
      <c r="AZ43" s="19" t="s">
        <v>479</v>
      </c>
      <c r="BA43" s="42"/>
      <c r="BB43" s="22">
        <f>RANK(BX43,$BX$3:$BX$112)+COUNTIF(BX$3:BX44,BX43)-1</f>
        <v>38</v>
      </c>
      <c r="BC43" s="14" t="str">
        <f t="shared" si="20"/>
        <v>N° 38 EURASIE et Frères</v>
      </c>
      <c r="BD43" s="22">
        <f>RANK(BY43,$BY$3:$BY$112)+COUNTIF(BY$3:BY44,BY43)-1</f>
        <v>73</v>
      </c>
      <c r="BE43" s="14" t="str">
        <f t="shared" si="21"/>
        <v>N° 73 EURASIE et Frères</v>
      </c>
      <c r="BF43" s="24"/>
      <c r="BG43" s="24"/>
      <c r="BH43" s="24">
        <v>1</v>
      </c>
      <c r="BI43" s="24"/>
      <c r="BJ43" s="24"/>
      <c r="BK43" s="24"/>
      <c r="BL43" s="24"/>
      <c r="BM43" s="24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2">
        <f t="shared" si="22"/>
        <v>8</v>
      </c>
      <c r="BY43" s="22">
        <f t="shared" si="23"/>
        <v>0</v>
      </c>
      <c r="BZ43" s="22">
        <f t="shared" si="24"/>
        <v>0</v>
      </c>
      <c r="CA43" s="22">
        <f t="shared" si="25"/>
        <v>0</v>
      </c>
      <c r="CB43" s="22">
        <f t="shared" si="26"/>
        <v>0</v>
      </c>
      <c r="CC43" s="22">
        <f t="shared" si="27"/>
        <v>0</v>
      </c>
      <c r="CD43" s="22">
        <f t="shared" si="28"/>
        <v>0</v>
      </c>
      <c r="CE43" s="22">
        <f t="shared" si="29"/>
        <v>0</v>
      </c>
      <c r="CF43" s="22">
        <f t="shared" si="30"/>
        <v>0</v>
      </c>
      <c r="CG43" s="22">
        <f t="shared" si="31"/>
        <v>0</v>
      </c>
      <c r="CH43" s="22">
        <f t="shared" si="32"/>
        <v>0</v>
      </c>
      <c r="CI43" s="22">
        <f t="shared" si="33"/>
        <v>0</v>
      </c>
      <c r="CJ43" s="22">
        <f t="shared" si="34"/>
        <v>0</v>
      </c>
      <c r="CK43" s="22">
        <f t="shared" si="35"/>
        <v>0</v>
      </c>
      <c r="CL43" s="22">
        <f t="shared" si="36"/>
        <v>0</v>
      </c>
      <c r="CM43" s="22">
        <f t="shared" si="37"/>
        <v>0</v>
      </c>
    </row>
    <row r="44" spans="1:93" s="22" customFormat="1" ht="30" x14ac:dyDescent="0.25">
      <c r="A44" s="12" t="s">
        <v>50</v>
      </c>
      <c r="B44" s="12" t="s">
        <v>185</v>
      </c>
      <c r="C44" s="13" t="s">
        <v>310</v>
      </c>
      <c r="D44" s="14" t="str">
        <f t="shared" si="19"/>
        <v xml:space="preserve">        ; 2019_QIAB2=1          </v>
      </c>
      <c r="E44" s="15"/>
      <c r="F44" s="15"/>
      <c r="G44" s="14"/>
      <c r="H44" s="14"/>
      <c r="I44" s="15"/>
      <c r="J44" s="15"/>
      <c r="K44" s="14"/>
      <c r="L44" s="14"/>
      <c r="M44" s="15"/>
      <c r="N44" s="15"/>
      <c r="O44" s="15"/>
      <c r="P44" s="14"/>
      <c r="Q44" s="15"/>
      <c r="R44" s="15"/>
      <c r="S44" s="15"/>
      <c r="T44" s="14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24" t="s">
        <v>311</v>
      </c>
      <c r="AP44" s="24" t="s">
        <v>55</v>
      </c>
      <c r="AQ44" s="26">
        <v>92390</v>
      </c>
      <c r="AR44" s="27" t="s">
        <v>312</v>
      </c>
      <c r="AS44" s="19"/>
      <c r="AT44" s="19" t="s">
        <v>541</v>
      </c>
      <c r="AU44" s="21"/>
      <c r="AW44" s="15"/>
      <c r="AX44" s="15"/>
      <c r="AZ44" s="19" t="s">
        <v>313</v>
      </c>
      <c r="BA44" s="42"/>
      <c r="BB44" s="22">
        <f>RANK(BX44,$BX$3:$BX$112)+COUNTIF(BX$3:BX45,BX44)-1</f>
        <v>68</v>
      </c>
      <c r="BC44" s="14" t="str">
        <f t="shared" si="20"/>
        <v>N° 68 FEGELE</v>
      </c>
      <c r="BD44" s="22">
        <f>RANK(BY44,$BY$3:$BY$112)+COUNTIF(BY$3:BY45,BY44)-1</f>
        <v>39</v>
      </c>
      <c r="BE44" s="14" t="str">
        <f t="shared" si="21"/>
        <v>N° 39 FEGELE</v>
      </c>
      <c r="BF44" s="24"/>
      <c r="BG44" s="24"/>
      <c r="BH44" s="24"/>
      <c r="BI44" s="24"/>
      <c r="BJ44" s="24"/>
      <c r="BK44" s="24"/>
      <c r="BL44" s="24"/>
      <c r="BM44" s="24">
        <v>1</v>
      </c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2">
        <f t="shared" si="22"/>
        <v>6</v>
      </c>
      <c r="BY44" s="22">
        <f t="shared" si="23"/>
        <v>6</v>
      </c>
      <c r="BZ44" s="22">
        <f t="shared" si="24"/>
        <v>0</v>
      </c>
      <c r="CA44" s="22">
        <f t="shared" si="25"/>
        <v>0</v>
      </c>
      <c r="CB44" s="22">
        <f t="shared" si="26"/>
        <v>0</v>
      </c>
      <c r="CC44" s="22">
        <f t="shared" si="27"/>
        <v>0</v>
      </c>
      <c r="CD44" s="22">
        <f t="shared" si="28"/>
        <v>0</v>
      </c>
      <c r="CE44" s="22">
        <f t="shared" si="29"/>
        <v>0</v>
      </c>
      <c r="CF44" s="22">
        <f t="shared" si="30"/>
        <v>0</v>
      </c>
      <c r="CG44" s="22">
        <f t="shared" si="31"/>
        <v>0</v>
      </c>
      <c r="CH44" s="22">
        <f t="shared" si="32"/>
        <v>1</v>
      </c>
      <c r="CI44" s="22">
        <f t="shared" si="33"/>
        <v>0</v>
      </c>
      <c r="CJ44" s="22">
        <f t="shared" si="34"/>
        <v>0</v>
      </c>
      <c r="CK44" s="22">
        <f t="shared" si="35"/>
        <v>0</v>
      </c>
      <c r="CL44" s="22">
        <f t="shared" si="36"/>
        <v>0</v>
      </c>
      <c r="CM44" s="22">
        <f t="shared" si="37"/>
        <v>0</v>
      </c>
    </row>
    <row r="45" spans="1:93" ht="30" x14ac:dyDescent="0.25">
      <c r="A45" s="12" t="s">
        <v>0</v>
      </c>
      <c r="B45" s="12" t="s">
        <v>102</v>
      </c>
      <c r="C45" s="13" t="s">
        <v>103</v>
      </c>
      <c r="D45" s="14" t="str">
        <f t="shared" si="19"/>
        <v xml:space="preserve">      ; 2020_QIAB2=1;2019_QIAB1=1 ;2018_QIAB1=1 ; 2018_QIAB2=1        </v>
      </c>
      <c r="E45" s="15"/>
      <c r="F45" s="15"/>
      <c r="G45" s="14"/>
      <c r="H45" s="14"/>
      <c r="I45" s="15"/>
      <c r="J45" s="15"/>
      <c r="K45" s="14"/>
      <c r="L45" s="14"/>
      <c r="M45" s="15"/>
      <c r="N45" s="15"/>
      <c r="O45" s="15"/>
      <c r="P45" s="14"/>
      <c r="Q45" s="15"/>
      <c r="R45" s="15"/>
      <c r="S45" s="15"/>
      <c r="T45" s="14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24" t="s">
        <v>104</v>
      </c>
      <c r="AP45" s="24" t="s">
        <v>105</v>
      </c>
      <c r="AQ45" s="26">
        <v>95400</v>
      </c>
      <c r="AR45" s="27" t="s">
        <v>106</v>
      </c>
      <c r="AS45" s="19"/>
      <c r="AT45" s="19" t="s">
        <v>542</v>
      </c>
      <c r="AU45" s="21"/>
      <c r="AV45" s="22"/>
      <c r="AW45" s="15"/>
      <c r="AX45" s="15"/>
      <c r="AY45" s="22"/>
      <c r="AZ45" s="19" t="s">
        <v>107</v>
      </c>
      <c r="BA45" s="42"/>
      <c r="BB45" s="22">
        <f>RANK(BX45,$BX$3:$BX$112)+COUNTIF(BX$3:BX46,BX45)-1</f>
        <v>9</v>
      </c>
      <c r="BC45" s="14" t="str">
        <f t="shared" si="20"/>
        <v>N° 9 Foricher Moulin d'Arnouville</v>
      </c>
      <c r="BD45" s="22">
        <f>RANK(BY45,$BY$3:$BY$112)+COUNTIF(BY$3:BY46,BY45)-1</f>
        <v>19</v>
      </c>
      <c r="BE45" s="14" t="str">
        <f t="shared" si="21"/>
        <v>N° 19 Foricher Moulin d'Arnouville</v>
      </c>
      <c r="BF45" s="24"/>
      <c r="BG45" s="24"/>
      <c r="BH45" s="24"/>
      <c r="BI45" s="24"/>
      <c r="BJ45" s="24"/>
      <c r="BK45" s="24">
        <v>1</v>
      </c>
      <c r="BL45" s="24">
        <v>1</v>
      </c>
      <c r="BM45" s="24"/>
      <c r="BN45" s="25">
        <v>1</v>
      </c>
      <c r="BO45" s="24">
        <v>1</v>
      </c>
      <c r="BP45" s="25"/>
      <c r="BQ45" s="25"/>
      <c r="BR45" s="25"/>
      <c r="BS45" s="25"/>
      <c r="BT45" s="25"/>
      <c r="BU45" s="25"/>
      <c r="BV45" s="25"/>
      <c r="BW45" s="25"/>
      <c r="BX45" s="22">
        <f t="shared" si="22"/>
        <v>23</v>
      </c>
      <c r="BY45" s="22">
        <f t="shared" si="23"/>
        <v>12</v>
      </c>
      <c r="BZ45" s="22">
        <f t="shared" si="24"/>
        <v>0</v>
      </c>
      <c r="CA45" s="22">
        <f t="shared" si="25"/>
        <v>1</v>
      </c>
      <c r="CB45" s="22">
        <f t="shared" si="26"/>
        <v>1</v>
      </c>
      <c r="CC45" s="22">
        <f t="shared" si="27"/>
        <v>0</v>
      </c>
      <c r="CD45" s="22">
        <f t="shared" si="28"/>
        <v>0</v>
      </c>
      <c r="CE45" s="22">
        <f t="shared" si="29"/>
        <v>0</v>
      </c>
      <c r="CF45" s="22">
        <f t="shared" si="30"/>
        <v>0</v>
      </c>
      <c r="CG45" s="22">
        <f t="shared" si="31"/>
        <v>1</v>
      </c>
      <c r="CH45" s="22">
        <f t="shared" si="32"/>
        <v>0</v>
      </c>
      <c r="CI45" s="22">
        <f t="shared" si="33"/>
        <v>1</v>
      </c>
      <c r="CJ45" s="22">
        <f t="shared" si="34"/>
        <v>0</v>
      </c>
      <c r="CK45" s="22">
        <f t="shared" si="35"/>
        <v>0</v>
      </c>
      <c r="CL45" s="22">
        <f t="shared" si="36"/>
        <v>0</v>
      </c>
      <c r="CM45" s="22">
        <f t="shared" si="37"/>
        <v>0</v>
      </c>
      <c r="CN45" s="22"/>
      <c r="CO45" s="22"/>
    </row>
    <row r="46" spans="1:93" s="22" customFormat="1" ht="30" x14ac:dyDescent="0.25">
      <c r="A46" s="12" t="s">
        <v>11</v>
      </c>
      <c r="B46" s="12" t="s">
        <v>464</v>
      </c>
      <c r="C46" s="13" t="s">
        <v>88</v>
      </c>
      <c r="D46" s="14" t="str">
        <f t="shared" si="19"/>
        <v xml:space="preserve">        ;2018_QIAB1=1         </v>
      </c>
      <c r="E46" s="15"/>
      <c r="F46" s="15"/>
      <c r="G46" s="14"/>
      <c r="H46" s="14"/>
      <c r="I46" s="15"/>
      <c r="J46" s="15"/>
      <c r="K46" s="14"/>
      <c r="L46" s="14"/>
      <c r="M46" s="15"/>
      <c r="N46" s="15"/>
      <c r="O46" s="15"/>
      <c r="P46" s="14"/>
      <c r="Q46" s="15"/>
      <c r="R46" s="15"/>
      <c r="S46" s="15"/>
      <c r="T46" s="14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24" t="s">
        <v>62</v>
      </c>
      <c r="AP46" s="24" t="s">
        <v>63</v>
      </c>
      <c r="AQ46" s="26">
        <v>93600</v>
      </c>
      <c r="AR46" s="27" t="s">
        <v>64</v>
      </c>
      <c r="AS46" s="19"/>
      <c r="AT46" s="19" t="s">
        <v>543</v>
      </c>
      <c r="AU46" s="21"/>
      <c r="AW46" s="15"/>
      <c r="AX46" s="15"/>
      <c r="AZ46" s="19" t="s">
        <v>65</v>
      </c>
      <c r="BA46" s="42"/>
      <c r="BB46" s="22">
        <f>RANK(BX46,$BX$3:$BX$112)+COUNTIF(BX$3:BX47,BX46)-1</f>
        <v>81</v>
      </c>
      <c r="BC46" s="14" t="str">
        <f t="shared" si="20"/>
        <v>N° 81 Guerbet</v>
      </c>
      <c r="BD46" s="22">
        <f>RANK(BY46,$BY$3:$BY$112)+COUNTIF(BY$3:BY47,BY46)-1</f>
        <v>74</v>
      </c>
      <c r="BE46" s="14" t="str">
        <f t="shared" si="21"/>
        <v>N° 74 Guerbet</v>
      </c>
      <c r="BF46" s="24"/>
      <c r="BG46" s="24"/>
      <c r="BH46" s="24"/>
      <c r="BI46" s="24"/>
      <c r="BJ46" s="24"/>
      <c r="BK46" s="24"/>
      <c r="BL46" s="24"/>
      <c r="BM46" s="24"/>
      <c r="BN46" s="25">
        <v>1</v>
      </c>
      <c r="BO46" s="24"/>
      <c r="BP46" s="25"/>
      <c r="BQ46" s="25"/>
      <c r="BR46" s="25"/>
      <c r="BS46" s="25"/>
      <c r="BT46" s="25"/>
      <c r="BU46" s="25"/>
      <c r="BV46" s="25"/>
      <c r="BW46" s="25"/>
      <c r="BX46" s="22">
        <f t="shared" si="22"/>
        <v>5</v>
      </c>
      <c r="BY46" s="22">
        <f t="shared" si="23"/>
        <v>0</v>
      </c>
      <c r="BZ46" s="22">
        <f t="shared" si="24"/>
        <v>0</v>
      </c>
      <c r="CA46" s="22">
        <f t="shared" si="25"/>
        <v>0</v>
      </c>
      <c r="CB46" s="22">
        <f t="shared" si="26"/>
        <v>1</v>
      </c>
      <c r="CC46" s="22">
        <f t="shared" si="27"/>
        <v>0</v>
      </c>
      <c r="CD46" s="22">
        <f t="shared" si="28"/>
        <v>0</v>
      </c>
      <c r="CE46" s="22">
        <f t="shared" si="29"/>
        <v>0</v>
      </c>
      <c r="CF46" s="22">
        <f t="shared" si="30"/>
        <v>0</v>
      </c>
      <c r="CG46" s="22">
        <f t="shared" si="31"/>
        <v>0</v>
      </c>
      <c r="CH46" s="22">
        <f t="shared" si="32"/>
        <v>0</v>
      </c>
      <c r="CI46" s="22">
        <f t="shared" si="33"/>
        <v>0</v>
      </c>
      <c r="CJ46" s="22">
        <f t="shared" si="34"/>
        <v>0</v>
      </c>
      <c r="CK46" s="22">
        <f t="shared" si="35"/>
        <v>0</v>
      </c>
      <c r="CL46" s="22">
        <f t="shared" si="36"/>
        <v>0</v>
      </c>
      <c r="CM46" s="22">
        <f t="shared" si="37"/>
        <v>0</v>
      </c>
    </row>
    <row r="47" spans="1:93" s="22" customFormat="1" ht="30" x14ac:dyDescent="0.25">
      <c r="A47" s="12" t="s">
        <v>50</v>
      </c>
      <c r="B47" s="12" t="s">
        <v>319</v>
      </c>
      <c r="C47" s="13" t="s">
        <v>108</v>
      </c>
      <c r="D47" s="14" t="str">
        <f t="shared" si="19"/>
        <v xml:space="preserve">        ; 2019_QIAB2=1;2018_QIAB1=1 ; 2018_QIAB2=2        </v>
      </c>
      <c r="E47" s="15"/>
      <c r="F47" s="15"/>
      <c r="G47" s="14"/>
      <c r="H47" s="14"/>
      <c r="I47" s="15"/>
      <c r="J47" s="15"/>
      <c r="K47" s="14"/>
      <c r="L47" s="14"/>
      <c r="M47" s="15"/>
      <c r="N47" s="15"/>
      <c r="O47" s="15"/>
      <c r="P47" s="14"/>
      <c r="Q47" s="15"/>
      <c r="R47" s="15"/>
      <c r="S47" s="15"/>
      <c r="T47" s="14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24" t="s">
        <v>109</v>
      </c>
      <c r="AP47" s="24" t="s">
        <v>110</v>
      </c>
      <c r="AQ47" s="26">
        <v>93200</v>
      </c>
      <c r="AR47" s="41" t="s">
        <v>320</v>
      </c>
      <c r="AS47" s="19"/>
      <c r="AT47" s="19" t="s">
        <v>544</v>
      </c>
      <c r="AU47" s="21"/>
      <c r="AW47" s="15"/>
      <c r="AX47" s="15"/>
      <c r="AZ47" s="19" t="s">
        <v>321</v>
      </c>
      <c r="BA47" s="42"/>
      <c r="BB47" s="22">
        <f>RANK(BX47,$BX$3:$BX$112)+COUNTIF(BX$3:BX48,BX47)-1</f>
        <v>11</v>
      </c>
      <c r="BC47" s="14" t="str">
        <f t="shared" si="20"/>
        <v>N° 11 Hôpital  Delafontaine</v>
      </c>
      <c r="BD47" s="22">
        <f>RANK(BY47,$BY$3:$BY$112)+COUNTIF(BY$3:BY48,BY47)-1</f>
        <v>9</v>
      </c>
      <c r="BE47" s="14" t="str">
        <f t="shared" si="21"/>
        <v>N° 9 Hôpital  Delafontaine</v>
      </c>
      <c r="BF47" s="24"/>
      <c r="BG47" s="24"/>
      <c r="BH47" s="24"/>
      <c r="BI47" s="24"/>
      <c r="BJ47" s="24"/>
      <c r="BK47" s="24"/>
      <c r="BL47" s="24"/>
      <c r="BM47" s="24">
        <v>1</v>
      </c>
      <c r="BN47" s="25">
        <v>1</v>
      </c>
      <c r="BO47" s="24">
        <v>2</v>
      </c>
      <c r="BP47" s="25"/>
      <c r="BQ47" s="25"/>
      <c r="BR47" s="25"/>
      <c r="BS47" s="25"/>
      <c r="BT47" s="25"/>
      <c r="BU47" s="25"/>
      <c r="BV47" s="25"/>
      <c r="BW47" s="25"/>
      <c r="BX47" s="22">
        <f t="shared" si="22"/>
        <v>21</v>
      </c>
      <c r="BY47" s="22">
        <f t="shared" si="23"/>
        <v>16</v>
      </c>
      <c r="BZ47" s="22">
        <f t="shared" si="24"/>
        <v>0</v>
      </c>
      <c r="CA47" s="22">
        <f t="shared" si="25"/>
        <v>0</v>
      </c>
      <c r="CB47" s="22">
        <f t="shared" si="26"/>
        <v>1</v>
      </c>
      <c r="CC47" s="22">
        <f t="shared" si="27"/>
        <v>0</v>
      </c>
      <c r="CD47" s="22">
        <f t="shared" si="28"/>
        <v>0</v>
      </c>
      <c r="CE47" s="22">
        <f t="shared" si="29"/>
        <v>0</v>
      </c>
      <c r="CF47" s="22">
        <f t="shared" si="30"/>
        <v>0</v>
      </c>
      <c r="CG47" s="22">
        <f t="shared" si="31"/>
        <v>0</v>
      </c>
      <c r="CH47" s="22">
        <f t="shared" si="32"/>
        <v>1</v>
      </c>
      <c r="CI47" s="22">
        <f t="shared" si="33"/>
        <v>2</v>
      </c>
      <c r="CJ47" s="22">
        <f t="shared" si="34"/>
        <v>0</v>
      </c>
      <c r="CK47" s="22">
        <f t="shared" si="35"/>
        <v>0</v>
      </c>
      <c r="CL47" s="22">
        <f t="shared" si="36"/>
        <v>0</v>
      </c>
      <c r="CM47" s="22">
        <f t="shared" si="37"/>
        <v>0</v>
      </c>
    </row>
    <row r="48" spans="1:93" ht="30" x14ac:dyDescent="0.25">
      <c r="A48" s="12" t="s">
        <v>50</v>
      </c>
      <c r="B48" s="12" t="s">
        <v>43</v>
      </c>
      <c r="C48" s="13" t="s">
        <v>545</v>
      </c>
      <c r="D48" s="14" t="str">
        <f t="shared" si="19"/>
        <v xml:space="preserve">  ;2021_BioQ1=1               </v>
      </c>
      <c r="E48" s="15"/>
      <c r="F48" s="15"/>
      <c r="G48" s="14"/>
      <c r="H48" s="14"/>
      <c r="I48" s="15"/>
      <c r="J48" s="15"/>
      <c r="K48" s="14"/>
      <c r="L48" s="14"/>
      <c r="M48" s="15"/>
      <c r="N48" s="15"/>
      <c r="O48" s="15"/>
      <c r="P48" s="14"/>
      <c r="Q48" s="15"/>
      <c r="R48" s="15"/>
      <c r="S48" s="15"/>
      <c r="T48" s="14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24" t="s">
        <v>439</v>
      </c>
      <c r="AP48" s="24" t="s">
        <v>440</v>
      </c>
      <c r="AQ48" s="26">
        <v>93130</v>
      </c>
      <c r="AR48" s="27" t="s">
        <v>441</v>
      </c>
      <c r="AS48" s="19"/>
      <c r="AT48" s="19" t="s">
        <v>546</v>
      </c>
      <c r="AU48" s="21"/>
      <c r="AV48" s="22"/>
      <c r="AW48" s="15"/>
      <c r="AX48" s="15"/>
      <c r="AY48" s="22"/>
      <c r="AZ48" s="19" t="s">
        <v>442</v>
      </c>
      <c r="BA48" s="42"/>
      <c r="BB48" s="22">
        <f>RANK(BX48,$BX$3:$BX$112)+COUNTIF(BX$3:BX59,BX48)-1</f>
        <v>39</v>
      </c>
      <c r="BC48" s="14" t="str">
        <f t="shared" si="20"/>
        <v>N° 39 Hôpital André Grégoire</v>
      </c>
      <c r="BD48" s="22">
        <f>RANK(BY48,$BY$3:$BY$112)+COUNTIF(BY$3:BY59,BY48)-1</f>
        <v>78</v>
      </c>
      <c r="BE48" s="14" t="str">
        <f t="shared" si="21"/>
        <v>N° 78 Hôpital André Grégoire</v>
      </c>
      <c r="BF48" s="24"/>
      <c r="BG48" s="24"/>
      <c r="BH48" s="24">
        <v>1</v>
      </c>
      <c r="BI48" s="24"/>
      <c r="BJ48" s="24"/>
      <c r="BK48" s="24"/>
      <c r="BL48" s="24"/>
      <c r="BM48" s="24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2">
        <f t="shared" si="22"/>
        <v>8</v>
      </c>
      <c r="BY48" s="22">
        <f t="shared" si="23"/>
        <v>0</v>
      </c>
      <c r="BZ48" s="22">
        <f t="shared" si="24"/>
        <v>0</v>
      </c>
      <c r="CA48" s="22">
        <f t="shared" si="25"/>
        <v>0</v>
      </c>
      <c r="CB48" s="22">
        <f t="shared" si="26"/>
        <v>0</v>
      </c>
      <c r="CC48" s="22">
        <f t="shared" si="27"/>
        <v>0</v>
      </c>
      <c r="CD48" s="22">
        <f t="shared" si="28"/>
        <v>0</v>
      </c>
      <c r="CE48" s="22">
        <f t="shared" si="29"/>
        <v>0</v>
      </c>
      <c r="CF48" s="22">
        <f t="shared" si="30"/>
        <v>0</v>
      </c>
      <c r="CG48" s="22">
        <f t="shared" si="31"/>
        <v>0</v>
      </c>
      <c r="CH48" s="22">
        <f t="shared" si="32"/>
        <v>0</v>
      </c>
      <c r="CI48" s="22">
        <f t="shared" si="33"/>
        <v>0</v>
      </c>
      <c r="CJ48" s="22">
        <f t="shared" si="34"/>
        <v>0</v>
      </c>
      <c r="CK48" s="22">
        <f t="shared" si="35"/>
        <v>0</v>
      </c>
      <c r="CL48" s="22">
        <f t="shared" si="36"/>
        <v>0</v>
      </c>
      <c r="CM48" s="22">
        <f t="shared" si="37"/>
        <v>0</v>
      </c>
      <c r="CN48" s="22"/>
      <c r="CO48" s="22"/>
    </row>
    <row r="49" spans="1:93" s="22" customFormat="1" ht="30" x14ac:dyDescent="0.25">
      <c r="A49" s="12" t="s">
        <v>50</v>
      </c>
      <c r="B49" s="12" t="s">
        <v>49</v>
      </c>
      <c r="C49" s="13" t="s">
        <v>159</v>
      </c>
      <c r="D49" s="14" t="str">
        <f t="shared" si="19"/>
        <v xml:space="preserve">          ; 2018_QIAB2=1        </v>
      </c>
      <c r="E49" s="15"/>
      <c r="F49" s="15"/>
      <c r="G49" s="14"/>
      <c r="H49" s="14"/>
      <c r="I49" s="15"/>
      <c r="J49" s="15"/>
      <c r="K49" s="14"/>
      <c r="L49" s="14"/>
      <c r="M49" s="15"/>
      <c r="N49" s="15"/>
      <c r="O49" s="15"/>
      <c r="P49" s="14"/>
      <c r="Q49" s="15"/>
      <c r="R49" s="15"/>
      <c r="S49" s="15"/>
      <c r="T49" s="14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24" t="s">
        <v>160</v>
      </c>
      <c r="AP49" s="24" t="s">
        <v>80</v>
      </c>
      <c r="AQ49" s="26">
        <v>75012</v>
      </c>
      <c r="AR49" s="27" t="s">
        <v>161</v>
      </c>
      <c r="AS49" s="19"/>
      <c r="AT49" s="19" t="s">
        <v>548</v>
      </c>
      <c r="AU49" s="21"/>
      <c r="AW49" s="15"/>
      <c r="AX49" s="15"/>
      <c r="AZ49" s="19" t="s">
        <v>162</v>
      </c>
      <c r="BA49" s="42"/>
      <c r="BB49" s="22">
        <f>RANK(BX49,$BX$3:$BX$112)+COUNTIF(BX$3:BX50,BX49)-1</f>
        <v>82</v>
      </c>
      <c r="BC49" s="14" t="str">
        <f t="shared" si="20"/>
        <v>N° 82 Hôpital Armand Trousseau</v>
      </c>
      <c r="BD49" s="22">
        <f>RANK(BY49,$BY$3:$BY$112)+COUNTIF(BY$3:BY50,BY49)-1</f>
        <v>45</v>
      </c>
      <c r="BE49" s="14" t="str">
        <f t="shared" si="21"/>
        <v>N° 45 Hôpital Armand Trousseau</v>
      </c>
      <c r="BF49" s="24"/>
      <c r="BG49" s="24"/>
      <c r="BH49" s="24"/>
      <c r="BI49" s="24"/>
      <c r="BJ49" s="24"/>
      <c r="BK49" s="24"/>
      <c r="BL49" s="24"/>
      <c r="BM49" s="24"/>
      <c r="BN49" s="25"/>
      <c r="BO49" s="24">
        <v>1</v>
      </c>
      <c r="BP49" s="25"/>
      <c r="BQ49" s="25"/>
      <c r="BR49" s="25"/>
      <c r="BS49" s="25"/>
      <c r="BT49" s="25"/>
      <c r="BU49" s="25"/>
      <c r="BV49" s="25"/>
      <c r="BW49" s="25"/>
      <c r="BX49" s="22">
        <f t="shared" si="22"/>
        <v>5</v>
      </c>
      <c r="BY49" s="22">
        <f t="shared" si="23"/>
        <v>5</v>
      </c>
      <c r="BZ49" s="22">
        <f t="shared" si="24"/>
        <v>0</v>
      </c>
      <c r="CA49" s="22">
        <f t="shared" si="25"/>
        <v>0</v>
      </c>
      <c r="CB49" s="22">
        <f t="shared" si="26"/>
        <v>0</v>
      </c>
      <c r="CC49" s="22">
        <f t="shared" si="27"/>
        <v>0</v>
      </c>
      <c r="CD49" s="22">
        <f t="shared" si="28"/>
        <v>0</v>
      </c>
      <c r="CE49" s="22">
        <f t="shared" si="29"/>
        <v>0</v>
      </c>
      <c r="CF49" s="22">
        <f t="shared" si="30"/>
        <v>0</v>
      </c>
      <c r="CG49" s="22">
        <f t="shared" si="31"/>
        <v>0</v>
      </c>
      <c r="CH49" s="22">
        <f t="shared" si="32"/>
        <v>0</v>
      </c>
      <c r="CI49" s="22">
        <f t="shared" si="33"/>
        <v>1</v>
      </c>
      <c r="CJ49" s="22">
        <f t="shared" si="34"/>
        <v>0</v>
      </c>
      <c r="CK49" s="22">
        <f t="shared" si="35"/>
        <v>0</v>
      </c>
      <c r="CL49" s="22">
        <f t="shared" si="36"/>
        <v>0</v>
      </c>
      <c r="CM49" s="22">
        <f t="shared" si="37"/>
        <v>0</v>
      </c>
    </row>
    <row r="50" spans="1:93" s="22" customFormat="1" ht="30" x14ac:dyDescent="0.25">
      <c r="A50" s="12" t="s">
        <v>50</v>
      </c>
      <c r="B50" s="12" t="s">
        <v>314</v>
      </c>
      <c r="C50" s="13" t="s">
        <v>315</v>
      </c>
      <c r="D50" s="14" t="str">
        <f t="shared" si="19"/>
        <v xml:space="preserve">    ; 2021_QIAB2=2    ; 2019_QIAB2=2          </v>
      </c>
      <c r="E50" s="15"/>
      <c r="F50" s="15"/>
      <c r="G50" s="14"/>
      <c r="H50" s="14"/>
      <c r="I50" s="15"/>
      <c r="J50" s="15"/>
      <c r="K50" s="14"/>
      <c r="L50" s="14"/>
      <c r="M50" s="15"/>
      <c r="N50" s="15"/>
      <c r="O50" s="15"/>
      <c r="P50" s="14"/>
      <c r="Q50" s="15"/>
      <c r="R50" s="15"/>
      <c r="S50" s="15"/>
      <c r="T50" s="14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24" t="s">
        <v>316</v>
      </c>
      <c r="AP50" s="24" t="s">
        <v>80</v>
      </c>
      <c r="AQ50" s="26">
        <v>75018</v>
      </c>
      <c r="AR50" s="41" t="s">
        <v>317</v>
      </c>
      <c r="AS50" s="19"/>
      <c r="AT50" s="19" t="s">
        <v>547</v>
      </c>
      <c r="AU50" s="21"/>
      <c r="AW50" s="15"/>
      <c r="AX50" s="15"/>
      <c r="AZ50" s="19" t="s">
        <v>318</v>
      </c>
      <c r="BA50" s="42"/>
      <c r="BB50" s="22">
        <f>RANK(BX50,$BX$3:$BX$112)+COUNTIF(BX$3:BX51,BX50)-1</f>
        <v>7</v>
      </c>
      <c r="BC50" s="14" t="str">
        <f t="shared" si="20"/>
        <v>N° 7 Hôpital Bichat</v>
      </c>
      <c r="BD50" s="22">
        <f>RANK(BY50,$BY$3:$BY$112)+COUNTIF(BY$3:BY51,BY50)-1</f>
        <v>3</v>
      </c>
      <c r="BE50" s="14" t="str">
        <f t="shared" si="21"/>
        <v>N° 3 Hôpital Bichat</v>
      </c>
      <c r="BF50" s="24"/>
      <c r="BG50" s="24"/>
      <c r="BH50" s="24"/>
      <c r="BI50" s="24">
        <v>2</v>
      </c>
      <c r="BJ50" s="24"/>
      <c r="BK50" s="24"/>
      <c r="BL50" s="24"/>
      <c r="BM50" s="24">
        <v>2</v>
      </c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2">
        <f t="shared" si="22"/>
        <v>28</v>
      </c>
      <c r="BY50" s="22">
        <f t="shared" si="23"/>
        <v>28</v>
      </c>
      <c r="BZ50" s="22">
        <f t="shared" si="24"/>
        <v>0</v>
      </c>
      <c r="CA50" s="22">
        <f t="shared" si="25"/>
        <v>0</v>
      </c>
      <c r="CB50" s="22">
        <f t="shared" si="26"/>
        <v>0</v>
      </c>
      <c r="CC50" s="22">
        <f t="shared" si="27"/>
        <v>0</v>
      </c>
      <c r="CD50" s="22">
        <f t="shared" si="28"/>
        <v>0</v>
      </c>
      <c r="CE50" s="22">
        <f t="shared" si="29"/>
        <v>0</v>
      </c>
      <c r="CF50" s="22">
        <f t="shared" si="30"/>
        <v>0</v>
      </c>
      <c r="CG50" s="22">
        <f t="shared" si="31"/>
        <v>0</v>
      </c>
      <c r="CH50" s="22">
        <f t="shared" si="32"/>
        <v>2</v>
      </c>
      <c r="CI50" s="22">
        <f t="shared" si="33"/>
        <v>0</v>
      </c>
      <c r="CJ50" s="22">
        <f t="shared" si="34"/>
        <v>0</v>
      </c>
      <c r="CK50" s="22">
        <f t="shared" si="35"/>
        <v>0</v>
      </c>
      <c r="CL50" s="22">
        <f t="shared" si="36"/>
        <v>0</v>
      </c>
      <c r="CM50" s="22">
        <f t="shared" si="37"/>
        <v>0</v>
      </c>
    </row>
    <row r="51" spans="1:93" ht="30" x14ac:dyDescent="0.25">
      <c r="A51" s="12" t="s">
        <v>50</v>
      </c>
      <c r="B51" s="12" t="s">
        <v>43</v>
      </c>
      <c r="C51" s="13" t="s">
        <v>354</v>
      </c>
      <c r="D51" s="14" t="str">
        <f t="shared" si="19"/>
        <v xml:space="preserve">      ; 2020_QIAB2=1            </v>
      </c>
      <c r="E51" s="15"/>
      <c r="F51" s="15"/>
      <c r="G51" s="14"/>
      <c r="H51" s="14"/>
      <c r="I51" s="15"/>
      <c r="J51" s="15"/>
      <c r="K51" s="14"/>
      <c r="L51" s="14"/>
      <c r="M51" s="15"/>
      <c r="N51" s="15"/>
      <c r="O51" s="15"/>
      <c r="P51" s="14"/>
      <c r="Q51" s="15"/>
      <c r="R51" s="15"/>
      <c r="S51" s="15"/>
      <c r="T51" s="14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24" t="s">
        <v>355</v>
      </c>
      <c r="AP51" s="24" t="s">
        <v>356</v>
      </c>
      <c r="AQ51" s="26">
        <v>91480</v>
      </c>
      <c r="AR51" s="27" t="s">
        <v>357</v>
      </c>
      <c r="AS51" s="19"/>
      <c r="AT51" s="19" t="s">
        <v>549</v>
      </c>
      <c r="AU51" s="21"/>
      <c r="AV51" s="22"/>
      <c r="AW51" s="15"/>
      <c r="AX51" s="15"/>
      <c r="AY51" s="22"/>
      <c r="AZ51" s="19" t="s">
        <v>358</v>
      </c>
      <c r="BA51" s="42"/>
      <c r="BB51" s="22">
        <f>RANK(BX51,$BX$3:$BX$112)+COUNTIF(BX$3:BX52,BX51)-1</f>
        <v>51</v>
      </c>
      <c r="BC51" s="14" t="str">
        <f t="shared" si="20"/>
        <v>N° 51 Hôpital Claude Gallien</v>
      </c>
      <c r="BD51" s="22">
        <f>RANK(BY51,$BY$3:$BY$112)+COUNTIF(BY$3:BY52,BY51)-1</f>
        <v>30</v>
      </c>
      <c r="BE51" s="14" t="str">
        <f t="shared" si="21"/>
        <v>N° 30 Hôpital Claude Gallien</v>
      </c>
      <c r="BF51" s="24"/>
      <c r="BG51" s="24"/>
      <c r="BH51" s="24"/>
      <c r="BI51" s="24"/>
      <c r="BJ51" s="24"/>
      <c r="BK51" s="24">
        <v>1</v>
      </c>
      <c r="BL51" s="24"/>
      <c r="BM51" s="24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2">
        <f t="shared" si="22"/>
        <v>7</v>
      </c>
      <c r="BY51" s="22">
        <f t="shared" si="23"/>
        <v>7</v>
      </c>
      <c r="BZ51" s="22">
        <f t="shared" si="24"/>
        <v>0</v>
      </c>
      <c r="CA51" s="22">
        <f t="shared" si="25"/>
        <v>0</v>
      </c>
      <c r="CB51" s="22">
        <f t="shared" si="26"/>
        <v>0</v>
      </c>
      <c r="CC51" s="22">
        <f t="shared" si="27"/>
        <v>0</v>
      </c>
      <c r="CD51" s="22">
        <f t="shared" si="28"/>
        <v>0</v>
      </c>
      <c r="CE51" s="22">
        <f t="shared" si="29"/>
        <v>0</v>
      </c>
      <c r="CF51" s="22">
        <f t="shared" si="30"/>
        <v>0</v>
      </c>
      <c r="CG51" s="22">
        <f t="shared" si="31"/>
        <v>1</v>
      </c>
      <c r="CH51" s="22">
        <f t="shared" si="32"/>
        <v>0</v>
      </c>
      <c r="CI51" s="22">
        <f t="shared" si="33"/>
        <v>0</v>
      </c>
      <c r="CJ51" s="22">
        <f t="shared" si="34"/>
        <v>0</v>
      </c>
      <c r="CK51" s="22">
        <f t="shared" si="35"/>
        <v>0</v>
      </c>
      <c r="CL51" s="22">
        <f t="shared" si="36"/>
        <v>0</v>
      </c>
      <c r="CM51" s="22">
        <f t="shared" si="37"/>
        <v>0</v>
      </c>
      <c r="CN51" s="22"/>
      <c r="CO51" s="22"/>
    </row>
    <row r="52" spans="1:93" s="22" customFormat="1" ht="30" x14ac:dyDescent="0.25">
      <c r="A52" s="12" t="s">
        <v>50</v>
      </c>
      <c r="B52" s="12"/>
      <c r="C52" s="13" t="s">
        <v>378</v>
      </c>
      <c r="D52" s="14" t="str">
        <f t="shared" si="19"/>
        <v xml:space="preserve">    ;2020_QIAB1=1             </v>
      </c>
      <c r="E52" s="15"/>
      <c r="F52" s="15"/>
      <c r="G52" s="14"/>
      <c r="H52" s="14"/>
      <c r="I52" s="15"/>
      <c r="J52" s="15"/>
      <c r="K52" s="14"/>
      <c r="L52" s="14"/>
      <c r="M52" s="15"/>
      <c r="N52" s="15"/>
      <c r="O52" s="15"/>
      <c r="P52" s="14"/>
      <c r="Q52" s="15"/>
      <c r="R52" s="15"/>
      <c r="S52" s="15"/>
      <c r="T52" s="14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24" t="s">
        <v>379</v>
      </c>
      <c r="AP52" s="24" t="s">
        <v>380</v>
      </c>
      <c r="AQ52" s="26">
        <v>95107</v>
      </c>
      <c r="AR52" s="27" t="s">
        <v>381</v>
      </c>
      <c r="AS52" s="19"/>
      <c r="AT52" s="19" t="s">
        <v>550</v>
      </c>
      <c r="AU52" s="21"/>
      <c r="AW52" s="15"/>
      <c r="AX52" s="15"/>
      <c r="AZ52" s="19"/>
      <c r="BA52" s="42"/>
      <c r="BB52" s="22">
        <f>RANK(BX52,$BX$3:$BX$112)+COUNTIF(BX$3:BX53,BX52)-1</f>
        <v>51</v>
      </c>
      <c r="BC52" s="14" t="str">
        <f t="shared" si="20"/>
        <v>N° 51 Hôpital d'Argenteuil</v>
      </c>
      <c r="BD52" s="22">
        <f>RANK(BY52,$BY$3:$BY$112)+COUNTIF(BY$3:BY53,BY52)-1</f>
        <v>76</v>
      </c>
      <c r="BE52" s="14" t="str">
        <f t="shared" si="21"/>
        <v>N° 76 Hôpital d'Argenteuil</v>
      </c>
      <c r="BF52" s="24"/>
      <c r="BG52" s="24"/>
      <c r="BH52" s="24"/>
      <c r="BI52" s="24"/>
      <c r="BJ52" s="24">
        <v>1</v>
      </c>
      <c r="BK52" s="24"/>
      <c r="BL52" s="24"/>
      <c r="BM52" s="24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2">
        <f t="shared" si="22"/>
        <v>7</v>
      </c>
      <c r="BY52" s="22">
        <f t="shared" si="23"/>
        <v>0</v>
      </c>
      <c r="BZ52" s="22">
        <f t="shared" si="24"/>
        <v>1</v>
      </c>
      <c r="CA52" s="22">
        <f t="shared" si="25"/>
        <v>0</v>
      </c>
      <c r="CB52" s="22">
        <f t="shared" si="26"/>
        <v>0</v>
      </c>
      <c r="CC52" s="22">
        <f t="shared" si="27"/>
        <v>0</v>
      </c>
      <c r="CD52" s="22">
        <f t="shared" si="28"/>
        <v>0</v>
      </c>
      <c r="CE52" s="22">
        <f t="shared" si="29"/>
        <v>0</v>
      </c>
      <c r="CF52" s="22">
        <f t="shared" si="30"/>
        <v>0</v>
      </c>
      <c r="CG52" s="22">
        <f t="shared" si="31"/>
        <v>0</v>
      </c>
      <c r="CH52" s="22">
        <f t="shared" si="32"/>
        <v>0</v>
      </c>
      <c r="CI52" s="22">
        <f t="shared" si="33"/>
        <v>0</v>
      </c>
      <c r="CJ52" s="22">
        <f t="shared" si="34"/>
        <v>0</v>
      </c>
      <c r="CK52" s="22">
        <f t="shared" si="35"/>
        <v>0</v>
      </c>
      <c r="CL52" s="22">
        <f t="shared" si="36"/>
        <v>0</v>
      </c>
      <c r="CM52" s="22">
        <f t="shared" si="37"/>
        <v>0</v>
      </c>
    </row>
    <row r="53" spans="1:93" s="22" customFormat="1" ht="30" x14ac:dyDescent="0.25">
      <c r="A53" s="12" t="s">
        <v>50</v>
      </c>
      <c r="B53" s="12" t="s">
        <v>163</v>
      </c>
      <c r="C53" s="13" t="s">
        <v>165</v>
      </c>
      <c r="D53" s="14" t="str">
        <f t="shared" si="19"/>
        <v xml:space="preserve">          ; 2018_QIAB2=1        </v>
      </c>
      <c r="E53" s="15"/>
      <c r="F53" s="15"/>
      <c r="G53" s="14"/>
      <c r="H53" s="14"/>
      <c r="I53" s="15"/>
      <c r="J53" s="15"/>
      <c r="K53" s="14"/>
      <c r="L53" s="14"/>
      <c r="M53" s="15"/>
      <c r="N53" s="15"/>
      <c r="O53" s="15"/>
      <c r="P53" s="14"/>
      <c r="Q53" s="15"/>
      <c r="R53" s="15"/>
      <c r="S53" s="15"/>
      <c r="T53" s="14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24" t="s">
        <v>166</v>
      </c>
      <c r="AP53" s="24" t="s">
        <v>167</v>
      </c>
      <c r="AQ53" s="26">
        <v>97109</v>
      </c>
      <c r="AR53" s="27" t="s">
        <v>168</v>
      </c>
      <c r="AS53" s="19"/>
      <c r="AT53" s="19" t="s">
        <v>551</v>
      </c>
      <c r="AU53" s="21"/>
      <c r="AW53" s="15"/>
      <c r="AX53" s="15"/>
      <c r="AZ53" s="19"/>
      <c r="BA53" s="42"/>
      <c r="BB53" s="22">
        <f>RANK(BX53,$BX$3:$BX$112)+COUNTIF(BX$3:BX54,BX53)-1</f>
        <v>84</v>
      </c>
      <c r="BC53" s="14" t="str">
        <f t="shared" si="20"/>
        <v>N° 84 Hôpital de Basse Terre</v>
      </c>
      <c r="BD53" s="22">
        <f>RANK(BY53,$BY$3:$BY$112)+COUNTIF(BY$3:BY54,BY53)-1</f>
        <v>47</v>
      </c>
      <c r="BE53" s="14" t="str">
        <f t="shared" si="21"/>
        <v>N° 47 Hôpital de Basse Terre</v>
      </c>
      <c r="BF53" s="24"/>
      <c r="BG53" s="24"/>
      <c r="BH53" s="24"/>
      <c r="BI53" s="24"/>
      <c r="BJ53" s="24"/>
      <c r="BK53" s="24"/>
      <c r="BL53" s="24"/>
      <c r="BM53" s="24"/>
      <c r="BN53" s="25"/>
      <c r="BO53" s="24">
        <v>1</v>
      </c>
      <c r="BP53" s="25"/>
      <c r="BQ53" s="25"/>
      <c r="BR53" s="25"/>
      <c r="BS53" s="25"/>
      <c r="BT53" s="25"/>
      <c r="BU53" s="25"/>
      <c r="BV53" s="25"/>
      <c r="BW53" s="25"/>
      <c r="BX53" s="22">
        <f t="shared" si="22"/>
        <v>5</v>
      </c>
      <c r="BY53" s="22">
        <f t="shared" si="23"/>
        <v>5</v>
      </c>
      <c r="BZ53" s="22">
        <f t="shared" si="24"/>
        <v>0</v>
      </c>
      <c r="CA53" s="22">
        <f t="shared" si="25"/>
        <v>0</v>
      </c>
      <c r="CB53" s="22">
        <f t="shared" si="26"/>
        <v>0</v>
      </c>
      <c r="CC53" s="22">
        <f t="shared" si="27"/>
        <v>0</v>
      </c>
      <c r="CD53" s="22">
        <f t="shared" si="28"/>
        <v>0</v>
      </c>
      <c r="CE53" s="22">
        <f t="shared" si="29"/>
        <v>0</v>
      </c>
      <c r="CF53" s="22">
        <f t="shared" si="30"/>
        <v>0</v>
      </c>
      <c r="CG53" s="22">
        <f t="shared" si="31"/>
        <v>0</v>
      </c>
      <c r="CH53" s="22">
        <f t="shared" si="32"/>
        <v>0</v>
      </c>
      <c r="CI53" s="22">
        <f t="shared" si="33"/>
        <v>1</v>
      </c>
      <c r="CJ53" s="22">
        <f t="shared" si="34"/>
        <v>0</v>
      </c>
      <c r="CK53" s="22">
        <f t="shared" si="35"/>
        <v>0</v>
      </c>
      <c r="CL53" s="22">
        <f t="shared" si="36"/>
        <v>0</v>
      </c>
      <c r="CM53" s="22">
        <f t="shared" si="37"/>
        <v>0</v>
      </c>
    </row>
    <row r="54" spans="1:93" ht="30" x14ac:dyDescent="0.25">
      <c r="A54" s="12" t="s">
        <v>50</v>
      </c>
      <c r="B54" s="12" t="s">
        <v>169</v>
      </c>
      <c r="C54" s="13" t="s">
        <v>170</v>
      </c>
      <c r="D54" s="14" t="str">
        <f t="shared" si="19"/>
        <v xml:space="preserve">          ; 2018_QIAB2=1        </v>
      </c>
      <c r="E54" s="15"/>
      <c r="F54" s="15"/>
      <c r="G54" s="14"/>
      <c r="H54" s="14"/>
      <c r="I54" s="15"/>
      <c r="J54" s="15"/>
      <c r="K54" s="14"/>
      <c r="L54" s="14"/>
      <c r="M54" s="15"/>
      <c r="N54" s="15"/>
      <c r="O54" s="15"/>
      <c r="P54" s="14"/>
      <c r="Q54" s="15"/>
      <c r="R54" s="15"/>
      <c r="S54" s="15"/>
      <c r="T54" s="14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24" t="s">
        <v>171</v>
      </c>
      <c r="AP54" s="24" t="s">
        <v>80</v>
      </c>
      <c r="AQ54" s="26">
        <v>75015</v>
      </c>
      <c r="AR54" s="27" t="s">
        <v>172</v>
      </c>
      <c r="AS54" s="19"/>
      <c r="AT54" s="19" t="s">
        <v>552</v>
      </c>
      <c r="AU54" s="21"/>
      <c r="AV54" s="22"/>
      <c r="AW54" s="15"/>
      <c r="AX54" s="15"/>
      <c r="AY54" s="22"/>
      <c r="AZ54" s="19" t="s">
        <v>173</v>
      </c>
      <c r="BA54" s="42"/>
      <c r="BB54" s="22">
        <f>RANK(BX54,$BX$3:$BX$112)+COUNTIF(BX$3:BX55,BX54)-1</f>
        <v>84</v>
      </c>
      <c r="BC54" s="14" t="str">
        <f t="shared" si="20"/>
        <v>N° 84 Hôpital Georges Pompidou</v>
      </c>
      <c r="BD54" s="22">
        <f>RANK(BY54,$BY$3:$BY$112)+COUNTIF(BY$3:BY55,BY54)-1</f>
        <v>47</v>
      </c>
      <c r="BE54" s="14" t="str">
        <f t="shared" si="21"/>
        <v>N° 47 Hôpital Georges Pompidou</v>
      </c>
      <c r="BF54" s="24"/>
      <c r="BG54" s="24"/>
      <c r="BH54" s="24"/>
      <c r="BI54" s="24"/>
      <c r="BJ54" s="24"/>
      <c r="BK54" s="24"/>
      <c r="BL54" s="24"/>
      <c r="BM54" s="24"/>
      <c r="BN54" s="25"/>
      <c r="BO54" s="24">
        <v>1</v>
      </c>
      <c r="BP54" s="25"/>
      <c r="BQ54" s="25"/>
      <c r="BR54" s="25"/>
      <c r="BS54" s="25"/>
      <c r="BT54" s="25"/>
      <c r="BU54" s="25"/>
      <c r="BV54" s="25"/>
      <c r="BW54" s="25"/>
      <c r="BX54" s="22">
        <f t="shared" si="22"/>
        <v>5</v>
      </c>
      <c r="BY54" s="22">
        <f t="shared" si="23"/>
        <v>5</v>
      </c>
      <c r="BZ54" s="22">
        <f t="shared" si="24"/>
        <v>0</v>
      </c>
      <c r="CA54" s="22">
        <f t="shared" si="25"/>
        <v>0</v>
      </c>
      <c r="CB54" s="22">
        <f t="shared" si="26"/>
        <v>0</v>
      </c>
      <c r="CC54" s="22">
        <f t="shared" si="27"/>
        <v>0</v>
      </c>
      <c r="CD54" s="22">
        <f t="shared" si="28"/>
        <v>0</v>
      </c>
      <c r="CE54" s="22">
        <f t="shared" si="29"/>
        <v>0</v>
      </c>
      <c r="CF54" s="22">
        <f t="shared" si="30"/>
        <v>0</v>
      </c>
      <c r="CG54" s="22">
        <f t="shared" si="31"/>
        <v>0</v>
      </c>
      <c r="CH54" s="22">
        <f t="shared" si="32"/>
        <v>0</v>
      </c>
      <c r="CI54" s="22">
        <f t="shared" si="33"/>
        <v>1</v>
      </c>
      <c r="CJ54" s="22">
        <f t="shared" si="34"/>
        <v>0</v>
      </c>
      <c r="CK54" s="22">
        <f t="shared" si="35"/>
        <v>0</v>
      </c>
      <c r="CL54" s="22">
        <f t="shared" si="36"/>
        <v>0</v>
      </c>
      <c r="CM54" s="22">
        <f t="shared" si="37"/>
        <v>0</v>
      </c>
      <c r="CN54" s="22"/>
      <c r="CO54" s="22"/>
    </row>
    <row r="55" spans="1:93" s="22" customFormat="1" ht="42.75" x14ac:dyDescent="0.25">
      <c r="A55" s="12" t="s">
        <v>50</v>
      </c>
      <c r="B55" s="12" t="s">
        <v>43</v>
      </c>
      <c r="C55" s="13" t="s">
        <v>44</v>
      </c>
      <c r="D55" s="14" t="str">
        <f t="shared" si="19"/>
        <v xml:space="preserve">    ; 2021_QIAB2=1  ;2019_QIAB1=1 ; 2019_QIAB2=2;2018_QIAB1=2 ; 2018_QIAB2=2        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5"/>
      <c r="R55" s="15"/>
      <c r="S55" s="15"/>
      <c r="T55" s="14"/>
      <c r="U55" s="15"/>
      <c r="V55" s="15"/>
      <c r="W55" s="15"/>
      <c r="X55" s="16"/>
      <c r="Y55" s="15"/>
      <c r="Z55" s="16"/>
      <c r="AA55" s="16"/>
      <c r="AB55" s="16"/>
      <c r="AC55" s="15"/>
      <c r="AD55" s="15"/>
      <c r="AE55" s="15"/>
      <c r="AF55" s="16"/>
      <c r="AG55" s="16"/>
      <c r="AH55" s="15"/>
      <c r="AI55" s="15"/>
      <c r="AJ55" s="16"/>
      <c r="AK55" s="15"/>
      <c r="AL55" s="15"/>
      <c r="AM55" s="15"/>
      <c r="AN55" s="16"/>
      <c r="AO55" s="13" t="s">
        <v>45</v>
      </c>
      <c r="AP55" s="13" t="s">
        <v>46</v>
      </c>
      <c r="AQ55" s="17">
        <v>94804</v>
      </c>
      <c r="AR55" s="18" t="s">
        <v>47</v>
      </c>
      <c r="AS55" s="19"/>
      <c r="AT55" s="20" t="s">
        <v>553</v>
      </c>
      <c r="AU55" s="21"/>
      <c r="AW55" s="23"/>
      <c r="AX55" s="16"/>
      <c r="AY55" s="23"/>
      <c r="AZ55" s="19" t="s">
        <v>48</v>
      </c>
      <c r="BA55" s="42"/>
      <c r="BB55" s="22">
        <f>RANK(BX55,$BX$3:$BX$112)+COUNTIF(BX$3:BX56,BX55)-1</f>
        <v>3</v>
      </c>
      <c r="BC55" s="14" t="str">
        <f t="shared" si="20"/>
        <v>N° 3 Hôpital Kremlin Bicêtre</v>
      </c>
      <c r="BD55" s="22">
        <f>RANK(BY55,$BY$3:$BY$112)+COUNTIF(BY$3:BY56,BY55)-1</f>
        <v>2</v>
      </c>
      <c r="BE55" s="14" t="str">
        <f t="shared" si="21"/>
        <v>N° 2 Hôpital Kremlin Bicêtre</v>
      </c>
      <c r="BF55" s="24"/>
      <c r="BG55" s="24"/>
      <c r="BH55" s="24"/>
      <c r="BI55" s="24">
        <v>1</v>
      </c>
      <c r="BJ55" s="24"/>
      <c r="BK55" s="24"/>
      <c r="BL55" s="24">
        <v>1</v>
      </c>
      <c r="BM55" s="24">
        <v>2</v>
      </c>
      <c r="BN55" s="25">
        <v>2</v>
      </c>
      <c r="BO55" s="24">
        <v>2</v>
      </c>
      <c r="BP55" s="25"/>
      <c r="BQ55" s="25"/>
      <c r="BR55" s="25"/>
      <c r="BS55" s="25"/>
      <c r="BT55" s="25"/>
      <c r="BU55" s="25"/>
      <c r="BV55" s="25"/>
      <c r="BW55" s="25"/>
      <c r="BX55" s="22">
        <f t="shared" si="22"/>
        <v>46</v>
      </c>
      <c r="BY55" s="22">
        <f t="shared" si="23"/>
        <v>30</v>
      </c>
      <c r="BZ55" s="22">
        <f t="shared" si="24"/>
        <v>0</v>
      </c>
      <c r="CA55" s="22">
        <f t="shared" si="25"/>
        <v>1</v>
      </c>
      <c r="CB55" s="22">
        <f t="shared" si="26"/>
        <v>2</v>
      </c>
      <c r="CC55" s="22">
        <f t="shared" si="27"/>
        <v>0</v>
      </c>
      <c r="CD55" s="22">
        <f t="shared" si="28"/>
        <v>0</v>
      </c>
      <c r="CE55" s="22">
        <f t="shared" si="29"/>
        <v>0</v>
      </c>
      <c r="CF55" s="22">
        <f t="shared" si="30"/>
        <v>0</v>
      </c>
      <c r="CG55" s="22">
        <f t="shared" si="31"/>
        <v>0</v>
      </c>
      <c r="CH55" s="22">
        <f t="shared" si="32"/>
        <v>2</v>
      </c>
      <c r="CI55" s="22">
        <f t="shared" si="33"/>
        <v>2</v>
      </c>
      <c r="CJ55" s="22">
        <f t="shared" si="34"/>
        <v>0</v>
      </c>
      <c r="CK55" s="22">
        <f t="shared" si="35"/>
        <v>0</v>
      </c>
      <c r="CL55" s="22">
        <f t="shared" si="36"/>
        <v>0</v>
      </c>
      <c r="CM55" s="22">
        <f t="shared" si="37"/>
        <v>0</v>
      </c>
    </row>
    <row r="56" spans="1:93" s="22" customFormat="1" ht="30" x14ac:dyDescent="0.25">
      <c r="A56" s="12" t="s">
        <v>50</v>
      </c>
      <c r="B56" s="12" t="s">
        <v>49</v>
      </c>
      <c r="C56" s="13" t="s">
        <v>111</v>
      </c>
      <c r="D56" s="14" t="str">
        <f t="shared" si="19"/>
        <v xml:space="preserve">        ;2018_QIAB1=1         </v>
      </c>
      <c r="E56" s="15"/>
      <c r="F56" s="15"/>
      <c r="G56" s="14"/>
      <c r="H56" s="14"/>
      <c r="I56" s="15"/>
      <c r="J56" s="15"/>
      <c r="K56" s="14"/>
      <c r="L56" s="14"/>
      <c r="M56" s="15"/>
      <c r="N56" s="15"/>
      <c r="O56" s="15"/>
      <c r="P56" s="14"/>
      <c r="Q56" s="15"/>
      <c r="R56" s="15"/>
      <c r="S56" s="15"/>
      <c r="T56" s="14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24" t="s">
        <v>112</v>
      </c>
      <c r="AP56" s="24" t="s">
        <v>80</v>
      </c>
      <c r="AQ56" s="26">
        <v>75010</v>
      </c>
      <c r="AR56" s="27" t="s">
        <v>113</v>
      </c>
      <c r="AS56" s="19"/>
      <c r="AT56" s="19" t="s">
        <v>554</v>
      </c>
      <c r="AU56" s="21"/>
      <c r="AW56" s="15"/>
      <c r="AX56" s="15"/>
      <c r="AZ56" s="19" t="s">
        <v>114</v>
      </c>
      <c r="BA56" s="42"/>
      <c r="BB56" s="22">
        <f>RANK(BX56,$BX$3:$BX$112)+COUNTIF(BX$3:BX57,BX56)-1</f>
        <v>85</v>
      </c>
      <c r="BC56" s="14" t="str">
        <f t="shared" si="20"/>
        <v>N° 85 Hôpital Lariboisière</v>
      </c>
      <c r="BD56" s="22">
        <f>RANK(BY56,$BY$3:$BY$112)+COUNTIF(BY$3:BY57,BY56)-1</f>
        <v>77</v>
      </c>
      <c r="BE56" s="14" t="str">
        <f t="shared" si="21"/>
        <v>N° 77 Hôpital Lariboisière</v>
      </c>
      <c r="BF56" s="24"/>
      <c r="BG56" s="24"/>
      <c r="BH56" s="24"/>
      <c r="BI56" s="24"/>
      <c r="BJ56" s="24"/>
      <c r="BK56" s="24"/>
      <c r="BL56" s="24"/>
      <c r="BM56" s="24"/>
      <c r="BN56" s="25">
        <v>1</v>
      </c>
      <c r="BO56" s="24"/>
      <c r="BP56" s="25"/>
      <c r="BQ56" s="25"/>
      <c r="BR56" s="25"/>
      <c r="BS56" s="25"/>
      <c r="BT56" s="25"/>
      <c r="BU56" s="25"/>
      <c r="BV56" s="25"/>
      <c r="BW56" s="25"/>
      <c r="BX56" s="22">
        <f t="shared" si="22"/>
        <v>5</v>
      </c>
      <c r="BY56" s="22">
        <f t="shared" si="23"/>
        <v>0</v>
      </c>
      <c r="BZ56" s="22">
        <f t="shared" si="24"/>
        <v>0</v>
      </c>
      <c r="CA56" s="22">
        <f t="shared" si="25"/>
        <v>0</v>
      </c>
      <c r="CB56" s="22">
        <f t="shared" si="26"/>
        <v>1</v>
      </c>
      <c r="CC56" s="22">
        <f t="shared" si="27"/>
        <v>0</v>
      </c>
      <c r="CD56" s="22">
        <f t="shared" si="28"/>
        <v>0</v>
      </c>
      <c r="CE56" s="22">
        <f t="shared" si="29"/>
        <v>0</v>
      </c>
      <c r="CF56" s="22">
        <f t="shared" si="30"/>
        <v>0</v>
      </c>
      <c r="CG56" s="22">
        <f t="shared" si="31"/>
        <v>0</v>
      </c>
      <c r="CH56" s="22">
        <f t="shared" si="32"/>
        <v>0</v>
      </c>
      <c r="CI56" s="22">
        <f t="shared" si="33"/>
        <v>0</v>
      </c>
      <c r="CJ56" s="22">
        <f t="shared" si="34"/>
        <v>0</v>
      </c>
      <c r="CK56" s="22">
        <f t="shared" si="35"/>
        <v>0</v>
      </c>
      <c r="CL56" s="22">
        <f t="shared" si="36"/>
        <v>0</v>
      </c>
      <c r="CM56" s="22">
        <f t="shared" si="37"/>
        <v>0</v>
      </c>
    </row>
    <row r="57" spans="1:93" ht="30" x14ac:dyDescent="0.25">
      <c r="A57" s="12" t="s">
        <v>50</v>
      </c>
      <c r="B57" s="12" t="s">
        <v>359</v>
      </c>
      <c r="C57" s="13" t="s">
        <v>174</v>
      </c>
      <c r="D57" s="14" t="str">
        <f t="shared" si="19"/>
        <v xml:space="preserve">    ; 2021_QIAB2=1  ; 2020_QIAB2=2  ; 2019_QIAB2=1  ; 2018_QIAB2=1        </v>
      </c>
      <c r="E57" s="15"/>
      <c r="F57" s="15"/>
      <c r="G57" s="14"/>
      <c r="H57" s="14"/>
      <c r="I57" s="15"/>
      <c r="J57" s="15"/>
      <c r="K57" s="14"/>
      <c r="L57" s="14"/>
      <c r="M57" s="15"/>
      <c r="N57" s="15"/>
      <c r="O57" s="15"/>
      <c r="P57" s="14"/>
      <c r="Q57" s="15"/>
      <c r="R57" s="15"/>
      <c r="S57" s="15"/>
      <c r="T57" s="14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24" t="s">
        <v>175</v>
      </c>
      <c r="AP57" s="24" t="s">
        <v>176</v>
      </c>
      <c r="AQ57" s="26">
        <v>92700</v>
      </c>
      <c r="AR57" s="41" t="s">
        <v>360</v>
      </c>
      <c r="AS57" s="19"/>
      <c r="AT57" s="19" t="s">
        <v>555</v>
      </c>
      <c r="AU57" s="21"/>
      <c r="AV57" s="22"/>
      <c r="AW57" s="15"/>
      <c r="AX57" s="15"/>
      <c r="AY57" s="22"/>
      <c r="AZ57" s="19" t="s">
        <v>361</v>
      </c>
      <c r="BA57" s="42"/>
      <c r="BB57" s="22">
        <f>RANK(BX57,$BX$3:$BX$112)+COUNTIF(BX$3:BX58,BX57)-1</f>
        <v>6</v>
      </c>
      <c r="BC57" s="14" t="str">
        <f t="shared" si="20"/>
        <v>N° 6 Hôpital Louis Mourier</v>
      </c>
      <c r="BD57" s="22">
        <f>RANK(BY57,$BY$3:$BY$112)+COUNTIF(BY$3:BY58,BY57)-1</f>
        <v>1</v>
      </c>
      <c r="BE57" s="14" t="str">
        <f t="shared" si="21"/>
        <v>N° 1 Hôpital Louis Mourier</v>
      </c>
      <c r="BF57" s="24"/>
      <c r="BG57" s="24"/>
      <c r="BH57" s="24"/>
      <c r="BI57" s="24">
        <v>1</v>
      </c>
      <c r="BJ57" s="24"/>
      <c r="BK57" s="24">
        <v>2</v>
      </c>
      <c r="BL57" s="24"/>
      <c r="BM57" s="24">
        <v>1</v>
      </c>
      <c r="BN57" s="25"/>
      <c r="BO57" s="24">
        <v>1</v>
      </c>
      <c r="BP57" s="25"/>
      <c r="BQ57" s="25"/>
      <c r="BR57" s="25"/>
      <c r="BS57" s="25"/>
      <c r="BT57" s="25"/>
      <c r="BU57" s="25"/>
      <c r="BV57" s="25"/>
      <c r="BW57" s="25"/>
      <c r="BX57" s="22">
        <f t="shared" si="22"/>
        <v>33</v>
      </c>
      <c r="BY57" s="22">
        <f t="shared" si="23"/>
        <v>33</v>
      </c>
      <c r="BZ57" s="22">
        <f t="shared" si="24"/>
        <v>0</v>
      </c>
      <c r="CA57" s="22">
        <f t="shared" si="25"/>
        <v>0</v>
      </c>
      <c r="CB57" s="22">
        <f t="shared" si="26"/>
        <v>0</v>
      </c>
      <c r="CC57" s="22">
        <f t="shared" si="27"/>
        <v>0</v>
      </c>
      <c r="CD57" s="22">
        <f t="shared" si="28"/>
        <v>0</v>
      </c>
      <c r="CE57" s="22">
        <f t="shared" si="29"/>
        <v>0</v>
      </c>
      <c r="CF57" s="22">
        <f t="shared" si="30"/>
        <v>0</v>
      </c>
      <c r="CG57" s="22">
        <f t="shared" si="31"/>
        <v>2</v>
      </c>
      <c r="CH57" s="22">
        <f t="shared" si="32"/>
        <v>1</v>
      </c>
      <c r="CI57" s="22">
        <f t="shared" si="33"/>
        <v>1</v>
      </c>
      <c r="CJ57" s="22">
        <f t="shared" si="34"/>
        <v>0</v>
      </c>
      <c r="CK57" s="22">
        <f t="shared" si="35"/>
        <v>0</v>
      </c>
      <c r="CL57" s="22">
        <f t="shared" si="36"/>
        <v>0</v>
      </c>
      <c r="CM57" s="22">
        <f t="shared" si="37"/>
        <v>0</v>
      </c>
      <c r="CN57" s="22"/>
      <c r="CO57" s="22"/>
    </row>
    <row r="58" spans="1:93" s="22" customFormat="1" ht="30" x14ac:dyDescent="0.25">
      <c r="A58" s="12" t="s">
        <v>50</v>
      </c>
      <c r="B58" s="12" t="s">
        <v>49</v>
      </c>
      <c r="C58" s="13" t="s">
        <v>322</v>
      </c>
      <c r="D58" s="14" t="str">
        <f t="shared" si="19"/>
        <v xml:space="preserve">      ; 2020_QIAB2=1  ; 2019_QIAB2=1          </v>
      </c>
      <c r="E58" s="15"/>
      <c r="F58" s="15"/>
      <c r="G58" s="14"/>
      <c r="H58" s="14"/>
      <c r="I58" s="15"/>
      <c r="J58" s="15"/>
      <c r="K58" s="14"/>
      <c r="L58" s="14"/>
      <c r="M58" s="15"/>
      <c r="N58" s="15"/>
      <c r="O58" s="15"/>
      <c r="P58" s="14"/>
      <c r="Q58" s="15"/>
      <c r="R58" s="15"/>
      <c r="S58" s="15"/>
      <c r="T58" s="14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24" t="s">
        <v>323</v>
      </c>
      <c r="AP58" s="24" t="s">
        <v>324</v>
      </c>
      <c r="AQ58" s="26">
        <v>94410</v>
      </c>
      <c r="AR58" s="27" t="s">
        <v>325</v>
      </c>
      <c r="AS58" s="19"/>
      <c r="AT58" s="19" t="s">
        <v>556</v>
      </c>
      <c r="AU58" s="21"/>
      <c r="AW58" s="15"/>
      <c r="AX58" s="15"/>
      <c r="AZ58" s="19" t="s">
        <v>326</v>
      </c>
      <c r="BA58" s="42"/>
      <c r="BB58" s="22">
        <f>RANK(BX58,$BX$3:$BX$112)+COUNTIF(BX$3:BX59,BX58)-1</f>
        <v>23</v>
      </c>
      <c r="BC58" s="14" t="str">
        <f t="shared" si="20"/>
        <v>N° 23 Hôpital National de St Maurice</v>
      </c>
      <c r="BD58" s="22">
        <f>RANK(BY58,$BY$3:$BY$112)+COUNTIF(BY$3:BY59,BY58)-1</f>
        <v>14</v>
      </c>
      <c r="BE58" s="14" t="str">
        <f t="shared" si="21"/>
        <v>N° 14 Hôpital National de St Maurice</v>
      </c>
      <c r="BF58" s="24"/>
      <c r="BG58" s="24"/>
      <c r="BH58" s="24"/>
      <c r="BI58" s="24"/>
      <c r="BJ58" s="24"/>
      <c r="BK58" s="24">
        <v>1</v>
      </c>
      <c r="BL58" s="24"/>
      <c r="BM58" s="24">
        <v>1</v>
      </c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2">
        <f t="shared" si="22"/>
        <v>13</v>
      </c>
      <c r="BY58" s="22">
        <f t="shared" si="23"/>
        <v>13</v>
      </c>
      <c r="BZ58" s="22">
        <f t="shared" si="24"/>
        <v>0</v>
      </c>
      <c r="CA58" s="22">
        <f t="shared" si="25"/>
        <v>0</v>
      </c>
      <c r="CB58" s="22">
        <f t="shared" si="26"/>
        <v>0</v>
      </c>
      <c r="CC58" s="22">
        <f t="shared" si="27"/>
        <v>0</v>
      </c>
      <c r="CD58" s="22">
        <f t="shared" si="28"/>
        <v>0</v>
      </c>
      <c r="CE58" s="22">
        <f t="shared" si="29"/>
        <v>0</v>
      </c>
      <c r="CF58" s="22">
        <f t="shared" si="30"/>
        <v>0</v>
      </c>
      <c r="CG58" s="22">
        <f t="shared" si="31"/>
        <v>1</v>
      </c>
      <c r="CH58" s="22">
        <f t="shared" si="32"/>
        <v>1</v>
      </c>
      <c r="CI58" s="22">
        <f t="shared" si="33"/>
        <v>0</v>
      </c>
      <c r="CJ58" s="22">
        <f t="shared" si="34"/>
        <v>0</v>
      </c>
      <c r="CK58" s="22">
        <f t="shared" si="35"/>
        <v>0</v>
      </c>
      <c r="CL58" s="22">
        <f t="shared" si="36"/>
        <v>0</v>
      </c>
      <c r="CM58" s="22">
        <f t="shared" si="37"/>
        <v>0</v>
      </c>
    </row>
    <row r="59" spans="1:93" s="22" customFormat="1" ht="30" x14ac:dyDescent="0.25">
      <c r="A59" s="12" t="s">
        <v>50</v>
      </c>
      <c r="B59" s="12" t="s">
        <v>43</v>
      </c>
      <c r="C59" s="13" t="s">
        <v>250</v>
      </c>
      <c r="D59" s="14" t="str">
        <f t="shared" si="19"/>
        <v xml:space="preserve">      ;2019_QIAB1=1           </v>
      </c>
      <c r="E59" s="15"/>
      <c r="F59" s="15"/>
      <c r="G59" s="14"/>
      <c r="H59" s="14"/>
      <c r="I59" s="15"/>
      <c r="J59" s="15"/>
      <c r="K59" s="14"/>
      <c r="L59" s="14"/>
      <c r="M59" s="15"/>
      <c r="N59" s="15"/>
      <c r="O59" s="15"/>
      <c r="P59" s="14"/>
      <c r="Q59" s="15"/>
      <c r="R59" s="15"/>
      <c r="S59" s="15"/>
      <c r="T59" s="14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24" t="s">
        <v>251</v>
      </c>
      <c r="AP59" s="24" t="s">
        <v>80</v>
      </c>
      <c r="AQ59" s="26">
        <v>75015</v>
      </c>
      <c r="AR59" s="27" t="s">
        <v>252</v>
      </c>
      <c r="AS59" s="19"/>
      <c r="AT59" s="19" t="s">
        <v>557</v>
      </c>
      <c r="AU59" s="21"/>
      <c r="AW59" s="15"/>
      <c r="AX59" s="15"/>
      <c r="AZ59" s="19" t="s">
        <v>253</v>
      </c>
      <c r="BA59" s="42"/>
      <c r="BB59" s="22">
        <f>RANK(BX59,$BX$3:$BX$112)+COUNTIF(BX$3:BX60,BX59)-1</f>
        <v>69</v>
      </c>
      <c r="BC59" s="14" t="str">
        <f t="shared" si="20"/>
        <v>N° 69 Hôpital Necker</v>
      </c>
      <c r="BD59" s="22">
        <f>RANK(BY59,$BY$3:$BY$112)+COUNTIF(BY$3:BY60,BY59)-1</f>
        <v>79</v>
      </c>
      <c r="BE59" s="14" t="str">
        <f t="shared" si="21"/>
        <v>N° 79 Hôpital Necker</v>
      </c>
      <c r="BF59" s="24"/>
      <c r="BG59" s="24"/>
      <c r="BH59" s="24"/>
      <c r="BI59" s="24"/>
      <c r="BJ59" s="24"/>
      <c r="BK59" s="24"/>
      <c r="BL59" s="24">
        <v>1</v>
      </c>
      <c r="BM59" s="24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2">
        <f t="shared" si="22"/>
        <v>6</v>
      </c>
      <c r="BY59" s="22">
        <f t="shared" si="23"/>
        <v>0</v>
      </c>
      <c r="BZ59" s="22">
        <f t="shared" si="24"/>
        <v>0</v>
      </c>
      <c r="CA59" s="22">
        <f t="shared" si="25"/>
        <v>1</v>
      </c>
      <c r="CB59" s="22">
        <f t="shared" si="26"/>
        <v>0</v>
      </c>
      <c r="CC59" s="22">
        <f t="shared" si="27"/>
        <v>0</v>
      </c>
      <c r="CD59" s="22">
        <f t="shared" si="28"/>
        <v>0</v>
      </c>
      <c r="CE59" s="22">
        <f t="shared" si="29"/>
        <v>0</v>
      </c>
      <c r="CF59" s="22">
        <f t="shared" si="30"/>
        <v>0</v>
      </c>
      <c r="CG59" s="22">
        <f t="shared" si="31"/>
        <v>0</v>
      </c>
      <c r="CH59" s="22">
        <f t="shared" si="32"/>
        <v>0</v>
      </c>
      <c r="CI59" s="22">
        <f t="shared" si="33"/>
        <v>0</v>
      </c>
      <c r="CJ59" s="22">
        <f t="shared" si="34"/>
        <v>0</v>
      </c>
      <c r="CK59" s="22">
        <f t="shared" si="35"/>
        <v>0</v>
      </c>
      <c r="CL59" s="22">
        <f t="shared" si="36"/>
        <v>0</v>
      </c>
      <c r="CM59" s="22">
        <f t="shared" si="37"/>
        <v>0</v>
      </c>
    </row>
    <row r="60" spans="1:93" ht="30" x14ac:dyDescent="0.25">
      <c r="A60" s="12" t="s">
        <v>50</v>
      </c>
      <c r="B60" s="12" t="s">
        <v>49</v>
      </c>
      <c r="C60" s="13" t="s">
        <v>53</v>
      </c>
      <c r="D60" s="14" t="str">
        <f t="shared" si="19"/>
        <v xml:space="preserve">        ;2018_QIAB1=2         </v>
      </c>
      <c r="E60" s="15"/>
      <c r="F60" s="15"/>
      <c r="G60" s="14"/>
      <c r="H60" s="14"/>
      <c r="I60" s="15"/>
      <c r="J60" s="15"/>
      <c r="K60" s="14"/>
      <c r="L60" s="14"/>
      <c r="M60" s="15"/>
      <c r="N60" s="15"/>
      <c r="O60" s="15"/>
      <c r="P60" s="14"/>
      <c r="Q60" s="15"/>
      <c r="R60" s="15"/>
      <c r="S60" s="15"/>
      <c r="T60" s="14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24" t="s">
        <v>54</v>
      </c>
      <c r="AP60" s="24" t="s">
        <v>55</v>
      </c>
      <c r="AQ60" s="26">
        <v>92390</v>
      </c>
      <c r="AR60" s="27" t="s">
        <v>56</v>
      </c>
      <c r="AS60" s="19"/>
      <c r="AT60" s="19" t="s">
        <v>558</v>
      </c>
      <c r="AU60" s="21"/>
      <c r="AV60" s="22"/>
      <c r="AW60" s="15"/>
      <c r="AX60" s="15"/>
      <c r="AY60" s="22"/>
      <c r="AZ60" s="19" t="s">
        <v>57</v>
      </c>
      <c r="BA60" s="42"/>
      <c r="BB60" s="22">
        <f>RANK(BX60,$BX$3:$BX$112)+COUNTIF(BX$3:BX61,BX60)-1</f>
        <v>29</v>
      </c>
      <c r="BC60" s="14" t="str">
        <f t="shared" si="20"/>
        <v>N° 29 Hôpital Paris Nord - ELIOR</v>
      </c>
      <c r="BD60" s="22">
        <f>RANK(BY60,$BY$3:$BY$112)+COUNTIF(BY$3:BY61,BY60)-1</f>
        <v>79</v>
      </c>
      <c r="BE60" s="14" t="str">
        <f t="shared" si="21"/>
        <v>N° 79 Hôpital Paris Nord - ELIOR</v>
      </c>
      <c r="BF60" s="24"/>
      <c r="BG60" s="24"/>
      <c r="BH60" s="24"/>
      <c r="BI60" s="24"/>
      <c r="BJ60" s="24"/>
      <c r="BK60" s="24"/>
      <c r="BL60" s="24"/>
      <c r="BM60" s="24"/>
      <c r="BN60" s="25">
        <v>2</v>
      </c>
      <c r="BO60" s="24"/>
      <c r="BP60" s="25"/>
      <c r="BQ60" s="25"/>
      <c r="BR60" s="25"/>
      <c r="BS60" s="25"/>
      <c r="BT60" s="25"/>
      <c r="BU60" s="25"/>
      <c r="BV60" s="25"/>
      <c r="BW60" s="25"/>
      <c r="BX60" s="22">
        <f t="shared" si="22"/>
        <v>10</v>
      </c>
      <c r="BY60" s="22">
        <f t="shared" si="23"/>
        <v>0</v>
      </c>
      <c r="BZ60" s="22">
        <f t="shared" si="24"/>
        <v>0</v>
      </c>
      <c r="CA60" s="22">
        <f t="shared" si="25"/>
        <v>0</v>
      </c>
      <c r="CB60" s="22">
        <f t="shared" si="26"/>
        <v>2</v>
      </c>
      <c r="CC60" s="22">
        <f t="shared" si="27"/>
        <v>0</v>
      </c>
      <c r="CD60" s="22">
        <f t="shared" si="28"/>
        <v>0</v>
      </c>
      <c r="CE60" s="22">
        <f t="shared" si="29"/>
        <v>0</v>
      </c>
      <c r="CF60" s="22">
        <f t="shared" si="30"/>
        <v>0</v>
      </c>
      <c r="CG60" s="22">
        <f t="shared" si="31"/>
        <v>0</v>
      </c>
      <c r="CH60" s="22">
        <f t="shared" si="32"/>
        <v>0</v>
      </c>
      <c r="CI60" s="22">
        <f t="shared" si="33"/>
        <v>0</v>
      </c>
      <c r="CJ60" s="22">
        <f t="shared" si="34"/>
        <v>0</v>
      </c>
      <c r="CK60" s="22">
        <f t="shared" si="35"/>
        <v>0</v>
      </c>
      <c r="CL60" s="22">
        <f t="shared" si="36"/>
        <v>0</v>
      </c>
      <c r="CM60" s="22">
        <f t="shared" si="37"/>
        <v>0</v>
      </c>
      <c r="CN60" s="22"/>
      <c r="CO60" s="22"/>
    </row>
    <row r="61" spans="1:93" s="22" customFormat="1" ht="42.75" x14ac:dyDescent="0.25">
      <c r="A61" s="12" t="s">
        <v>50</v>
      </c>
      <c r="B61" s="12" t="s">
        <v>164</v>
      </c>
      <c r="C61" s="13" t="s">
        <v>115</v>
      </c>
      <c r="D61" s="14" t="str">
        <f t="shared" si="19"/>
        <v xml:space="preserve">        ; 2019_QIAB2=2;2018_QIAB1=2 ; 2018_QIAB2=3        </v>
      </c>
      <c r="E61" s="15"/>
      <c r="F61" s="15"/>
      <c r="G61" s="14"/>
      <c r="H61" s="14"/>
      <c r="I61" s="15"/>
      <c r="J61" s="15"/>
      <c r="K61" s="14"/>
      <c r="L61" s="14"/>
      <c r="M61" s="15"/>
      <c r="N61" s="15"/>
      <c r="O61" s="15"/>
      <c r="P61" s="14"/>
      <c r="Q61" s="15"/>
      <c r="R61" s="15"/>
      <c r="S61" s="15"/>
      <c r="T61" s="14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24" t="s">
        <v>116</v>
      </c>
      <c r="AP61" s="24" t="s">
        <v>80</v>
      </c>
      <c r="AQ61" s="26">
        <v>75013</v>
      </c>
      <c r="AR61" s="41" t="s">
        <v>158</v>
      </c>
      <c r="AS61" s="19"/>
      <c r="AT61" s="19" t="s">
        <v>559</v>
      </c>
      <c r="AU61" s="21"/>
      <c r="AW61" s="15"/>
      <c r="AX61" s="15"/>
      <c r="AZ61" s="19" t="s">
        <v>327</v>
      </c>
      <c r="BA61" s="42"/>
      <c r="BB61" s="22">
        <f>RANK(BX61,$BX$3:$BX$112)+COUNTIF(BX$3:BX62,BX61)-1</f>
        <v>5</v>
      </c>
      <c r="BC61" s="14" t="str">
        <f t="shared" si="20"/>
        <v>N° 5 Hôpital Pitié Salpétrière</v>
      </c>
      <c r="BD61" s="22">
        <f>RANK(BY61,$BY$3:$BY$112)+COUNTIF(BY$3:BY62,BY61)-1</f>
        <v>4</v>
      </c>
      <c r="BE61" s="14" t="str">
        <f t="shared" si="21"/>
        <v>N° 4 Hôpital Pitié Salpétrière</v>
      </c>
      <c r="BF61" s="24"/>
      <c r="BG61" s="24"/>
      <c r="BH61" s="24"/>
      <c r="BI61" s="24"/>
      <c r="BJ61" s="24"/>
      <c r="BK61" s="24"/>
      <c r="BL61" s="24"/>
      <c r="BM61" s="24">
        <v>2</v>
      </c>
      <c r="BN61" s="25">
        <v>2</v>
      </c>
      <c r="BO61" s="24">
        <v>3</v>
      </c>
      <c r="BP61" s="25"/>
      <c r="BQ61" s="25"/>
      <c r="BR61" s="25"/>
      <c r="BS61" s="25"/>
      <c r="BT61" s="25"/>
      <c r="BU61" s="25"/>
      <c r="BV61" s="25"/>
      <c r="BW61" s="25"/>
      <c r="BX61" s="22">
        <f t="shared" si="22"/>
        <v>37</v>
      </c>
      <c r="BY61" s="22">
        <f t="shared" si="23"/>
        <v>27</v>
      </c>
      <c r="BZ61" s="22">
        <f t="shared" si="24"/>
        <v>0</v>
      </c>
      <c r="CA61" s="22">
        <f t="shared" si="25"/>
        <v>0</v>
      </c>
      <c r="CB61" s="22">
        <f t="shared" si="26"/>
        <v>2</v>
      </c>
      <c r="CC61" s="22">
        <f t="shared" si="27"/>
        <v>0</v>
      </c>
      <c r="CD61" s="22">
        <f t="shared" si="28"/>
        <v>0</v>
      </c>
      <c r="CE61" s="22">
        <f t="shared" si="29"/>
        <v>0</v>
      </c>
      <c r="CF61" s="22">
        <f t="shared" si="30"/>
        <v>0</v>
      </c>
      <c r="CG61" s="22">
        <f t="shared" si="31"/>
        <v>0</v>
      </c>
      <c r="CH61" s="22">
        <f t="shared" si="32"/>
        <v>2</v>
      </c>
      <c r="CI61" s="22">
        <f t="shared" si="33"/>
        <v>3</v>
      </c>
      <c r="CJ61" s="22">
        <f t="shared" si="34"/>
        <v>0</v>
      </c>
      <c r="CK61" s="22">
        <f t="shared" si="35"/>
        <v>0</v>
      </c>
      <c r="CL61" s="22">
        <f t="shared" si="36"/>
        <v>0</v>
      </c>
      <c r="CM61" s="22">
        <f t="shared" si="37"/>
        <v>0</v>
      </c>
    </row>
    <row r="62" spans="1:93" s="22" customFormat="1" ht="42.75" x14ac:dyDescent="0.25">
      <c r="A62" s="12" t="s">
        <v>50</v>
      </c>
      <c r="B62" s="12" t="s">
        <v>398</v>
      </c>
      <c r="C62" s="13" t="s">
        <v>362</v>
      </c>
      <c r="D62" s="14" t="str">
        <f t="shared" si="19"/>
        <v xml:space="preserve">  ;2021_BioQ1=2 ; 2021_QIAB2=2;2020_QIAB1=2 ; 2020_QIAB2=1            </v>
      </c>
      <c r="E62" s="15"/>
      <c r="F62" s="15"/>
      <c r="G62" s="14"/>
      <c r="H62" s="14"/>
      <c r="I62" s="15"/>
      <c r="J62" s="15"/>
      <c r="K62" s="14"/>
      <c r="L62" s="14"/>
      <c r="M62" s="15"/>
      <c r="N62" s="15"/>
      <c r="O62" s="15"/>
      <c r="P62" s="14"/>
      <c r="Q62" s="15"/>
      <c r="R62" s="15"/>
      <c r="S62" s="15"/>
      <c r="T62" s="14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24" t="s">
        <v>363</v>
      </c>
      <c r="AP62" s="24" t="s">
        <v>63</v>
      </c>
      <c r="AQ62" s="26">
        <v>93600</v>
      </c>
      <c r="AR62" s="41" t="s">
        <v>423</v>
      </c>
      <c r="AS62" s="19"/>
      <c r="AT62" s="19" t="s">
        <v>560</v>
      </c>
      <c r="AU62" s="21"/>
      <c r="AW62" s="15"/>
      <c r="AX62" s="15"/>
      <c r="AZ62" s="19" t="s">
        <v>424</v>
      </c>
      <c r="BA62" s="42"/>
      <c r="BB62" s="22">
        <f>RANK(BX62,$BX$3:$BX$112)+COUNTIF(BX$3:BX63,BX62)-1</f>
        <v>1</v>
      </c>
      <c r="BC62" s="14" t="str">
        <f t="shared" si="20"/>
        <v>N° 1 Hôpital Robert Ballanger</v>
      </c>
      <c r="BD62" s="22">
        <f>RANK(BY62,$BY$3:$BY$112)+COUNTIF(BY$3:BY63,BY62)-1</f>
        <v>7</v>
      </c>
      <c r="BE62" s="14" t="str">
        <f t="shared" si="21"/>
        <v>N° 7 Hôpital Robert Ballanger</v>
      </c>
      <c r="BF62" s="24"/>
      <c r="BG62" s="24"/>
      <c r="BH62" s="24">
        <v>2</v>
      </c>
      <c r="BI62" s="24">
        <v>2</v>
      </c>
      <c r="BJ62" s="24">
        <v>2</v>
      </c>
      <c r="BK62" s="24">
        <v>1</v>
      </c>
      <c r="BL62" s="24"/>
      <c r="BM62" s="24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2">
        <f t="shared" si="22"/>
        <v>53</v>
      </c>
      <c r="BY62" s="22">
        <f t="shared" si="23"/>
        <v>23</v>
      </c>
      <c r="BZ62" s="22">
        <f t="shared" si="24"/>
        <v>2</v>
      </c>
      <c r="CA62" s="22">
        <f t="shared" si="25"/>
        <v>0</v>
      </c>
      <c r="CB62" s="22">
        <f t="shared" si="26"/>
        <v>0</v>
      </c>
      <c r="CC62" s="22">
        <f t="shared" si="27"/>
        <v>0</v>
      </c>
      <c r="CD62" s="22">
        <f t="shared" si="28"/>
        <v>0</v>
      </c>
      <c r="CE62" s="22">
        <f t="shared" si="29"/>
        <v>0</v>
      </c>
      <c r="CF62" s="22">
        <f t="shared" si="30"/>
        <v>0</v>
      </c>
      <c r="CG62" s="22">
        <f t="shared" si="31"/>
        <v>1</v>
      </c>
      <c r="CH62" s="22">
        <f t="shared" si="32"/>
        <v>0</v>
      </c>
      <c r="CI62" s="22">
        <f t="shared" si="33"/>
        <v>0</v>
      </c>
      <c r="CJ62" s="22">
        <f t="shared" si="34"/>
        <v>0</v>
      </c>
      <c r="CK62" s="22">
        <f t="shared" si="35"/>
        <v>0</v>
      </c>
      <c r="CL62" s="22">
        <f t="shared" si="36"/>
        <v>0</v>
      </c>
      <c r="CM62" s="22">
        <f t="shared" si="37"/>
        <v>0</v>
      </c>
    </row>
    <row r="63" spans="1:93" ht="30" x14ac:dyDescent="0.25">
      <c r="A63" s="12" t="s">
        <v>50</v>
      </c>
      <c r="B63" s="12" t="s">
        <v>49</v>
      </c>
      <c r="C63" s="13" t="s">
        <v>117</v>
      </c>
      <c r="D63" s="14" t="str">
        <f t="shared" si="19"/>
        <v xml:space="preserve">        ;2018_QIAB1=1         </v>
      </c>
      <c r="E63" s="15"/>
      <c r="F63" s="15"/>
      <c r="G63" s="14"/>
      <c r="H63" s="14"/>
      <c r="I63" s="15"/>
      <c r="J63" s="15"/>
      <c r="K63" s="14"/>
      <c r="L63" s="14"/>
      <c r="M63" s="15"/>
      <c r="N63" s="15"/>
      <c r="O63" s="15"/>
      <c r="P63" s="14"/>
      <c r="Q63" s="15"/>
      <c r="R63" s="15"/>
      <c r="S63" s="15"/>
      <c r="T63" s="14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24" t="s">
        <v>118</v>
      </c>
      <c r="AP63" s="24" t="s">
        <v>80</v>
      </c>
      <c r="AQ63" s="26">
        <v>75012</v>
      </c>
      <c r="AR63" s="27" t="s">
        <v>119</v>
      </c>
      <c r="AS63" s="19"/>
      <c r="AT63" s="19" t="s">
        <v>561</v>
      </c>
      <c r="AU63" s="21"/>
      <c r="AV63" s="22"/>
      <c r="AW63" s="15"/>
      <c r="AX63" s="15"/>
      <c r="AY63" s="22"/>
      <c r="AZ63" s="19" t="s">
        <v>120</v>
      </c>
      <c r="BA63" s="42"/>
      <c r="BB63" s="22">
        <f>RANK(BX63,$BX$3:$BX$112)+COUNTIF(BX$3:BX64,BX63)-1</f>
        <v>86</v>
      </c>
      <c r="BC63" s="14" t="str">
        <f t="shared" si="20"/>
        <v>N° 86 Hôpital Saint Antoine</v>
      </c>
      <c r="BD63" s="22">
        <f>RANK(BY63,$BY$3:$BY$112)+COUNTIF(BY$3:BY64,BY63)-1</f>
        <v>80</v>
      </c>
      <c r="BE63" s="14" t="str">
        <f t="shared" si="21"/>
        <v>N° 80 Hôpital Saint Antoine</v>
      </c>
      <c r="BF63" s="24"/>
      <c r="BG63" s="24"/>
      <c r="BH63" s="24"/>
      <c r="BI63" s="24"/>
      <c r="BJ63" s="24"/>
      <c r="BK63" s="24"/>
      <c r="BL63" s="24"/>
      <c r="BM63" s="24"/>
      <c r="BN63" s="25">
        <v>1</v>
      </c>
      <c r="BO63" s="24"/>
      <c r="BP63" s="25"/>
      <c r="BQ63" s="25"/>
      <c r="BR63" s="25"/>
      <c r="BS63" s="25"/>
      <c r="BT63" s="25"/>
      <c r="BU63" s="25"/>
      <c r="BV63" s="25"/>
      <c r="BW63" s="25"/>
      <c r="BX63" s="22">
        <f t="shared" si="22"/>
        <v>5</v>
      </c>
      <c r="BY63" s="22">
        <f t="shared" si="23"/>
        <v>0</v>
      </c>
      <c r="BZ63" s="22">
        <f t="shared" si="24"/>
        <v>0</v>
      </c>
      <c r="CA63" s="22">
        <f t="shared" si="25"/>
        <v>0</v>
      </c>
      <c r="CB63" s="22">
        <f t="shared" si="26"/>
        <v>1</v>
      </c>
      <c r="CC63" s="22">
        <f t="shared" si="27"/>
        <v>0</v>
      </c>
      <c r="CD63" s="22">
        <f t="shared" si="28"/>
        <v>0</v>
      </c>
      <c r="CE63" s="22">
        <f t="shared" si="29"/>
        <v>0</v>
      </c>
      <c r="CF63" s="22">
        <f t="shared" si="30"/>
        <v>0</v>
      </c>
      <c r="CG63" s="22">
        <f t="shared" si="31"/>
        <v>0</v>
      </c>
      <c r="CH63" s="22">
        <f t="shared" si="32"/>
        <v>0</v>
      </c>
      <c r="CI63" s="22">
        <f t="shared" si="33"/>
        <v>0</v>
      </c>
      <c r="CJ63" s="22">
        <f t="shared" si="34"/>
        <v>0</v>
      </c>
      <c r="CK63" s="22">
        <f t="shared" si="35"/>
        <v>0</v>
      </c>
      <c r="CL63" s="22">
        <f t="shared" si="36"/>
        <v>0</v>
      </c>
      <c r="CM63" s="22">
        <f t="shared" si="37"/>
        <v>0</v>
      </c>
      <c r="CN63" s="22"/>
      <c r="CO63" s="22"/>
    </row>
    <row r="64" spans="1:93" s="22" customFormat="1" ht="42.75" x14ac:dyDescent="0.25">
      <c r="A64" s="12" t="s">
        <v>50</v>
      </c>
      <c r="B64" s="12" t="s">
        <v>43</v>
      </c>
      <c r="C64" s="13" t="s">
        <v>78</v>
      </c>
      <c r="D64" s="14" t="str">
        <f t="shared" si="19"/>
        <v xml:space="preserve">    ; 2021_QIAB2=1  ; 2020_QIAB2=1;2019_QIAB1=1 ; 2019_QIAB2=2;2018_QIAB1=1         </v>
      </c>
      <c r="E64" s="15"/>
      <c r="F64" s="15"/>
      <c r="G64" s="14"/>
      <c r="H64" s="14"/>
      <c r="I64" s="15"/>
      <c r="J64" s="15"/>
      <c r="K64" s="14"/>
      <c r="L64" s="14"/>
      <c r="M64" s="15"/>
      <c r="N64" s="15"/>
      <c r="O64" s="15"/>
      <c r="P64" s="14"/>
      <c r="Q64" s="15"/>
      <c r="R64" s="15"/>
      <c r="S64" s="15"/>
      <c r="T64" s="14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24" t="s">
        <v>79</v>
      </c>
      <c r="AP64" s="24" t="s">
        <v>80</v>
      </c>
      <c r="AQ64" s="26">
        <v>75014</v>
      </c>
      <c r="AR64" s="41" t="s">
        <v>113</v>
      </c>
      <c r="AS64" s="19"/>
      <c r="AT64" s="19" t="s">
        <v>562</v>
      </c>
      <c r="AU64" s="21"/>
      <c r="AW64" s="15"/>
      <c r="AX64" s="15"/>
      <c r="AZ64" s="19" t="s">
        <v>425</v>
      </c>
      <c r="BA64" s="42"/>
      <c r="BB64" s="22">
        <f>RANK(BX64,$BX$3:$BX$112)+COUNTIF(BX$3:BX65,BX64)-1</f>
        <v>4</v>
      </c>
      <c r="BC64" s="14" t="str">
        <f t="shared" si="20"/>
        <v>N° 4 Hôpital Saint Joseph</v>
      </c>
      <c r="BD64" s="22">
        <f>RANK(BY64,$BY$3:$BY$112)+COUNTIF(BY$3:BY65,BY64)-1</f>
        <v>5</v>
      </c>
      <c r="BE64" s="14" t="str">
        <f t="shared" si="21"/>
        <v>N° 5 Hôpital Saint Joseph</v>
      </c>
      <c r="BF64" s="24"/>
      <c r="BG64" s="24"/>
      <c r="BH64" s="24"/>
      <c r="BI64" s="24">
        <v>1</v>
      </c>
      <c r="BJ64" s="24"/>
      <c r="BK64" s="24">
        <v>1</v>
      </c>
      <c r="BL64" s="24">
        <v>1</v>
      </c>
      <c r="BM64" s="24">
        <v>2</v>
      </c>
      <c r="BN64" s="25">
        <v>1</v>
      </c>
      <c r="BO64" s="24"/>
      <c r="BP64" s="25"/>
      <c r="BQ64" s="25"/>
      <c r="BR64" s="25"/>
      <c r="BS64" s="25"/>
      <c r="BT64" s="25"/>
      <c r="BU64" s="25"/>
      <c r="BV64" s="25"/>
      <c r="BW64" s="25"/>
      <c r="BX64" s="22">
        <f t="shared" si="22"/>
        <v>38</v>
      </c>
      <c r="BY64" s="22">
        <f t="shared" si="23"/>
        <v>27</v>
      </c>
      <c r="BZ64" s="22">
        <f t="shared" si="24"/>
        <v>0</v>
      </c>
      <c r="CA64" s="22">
        <f t="shared" si="25"/>
        <v>1</v>
      </c>
      <c r="CB64" s="22">
        <f t="shared" si="26"/>
        <v>1</v>
      </c>
      <c r="CC64" s="22">
        <f t="shared" si="27"/>
        <v>0</v>
      </c>
      <c r="CD64" s="22">
        <f t="shared" si="28"/>
        <v>0</v>
      </c>
      <c r="CE64" s="22">
        <f t="shared" si="29"/>
        <v>0</v>
      </c>
      <c r="CF64" s="22">
        <f t="shared" si="30"/>
        <v>0</v>
      </c>
      <c r="CG64" s="22">
        <f t="shared" si="31"/>
        <v>1</v>
      </c>
      <c r="CH64" s="22">
        <f t="shared" si="32"/>
        <v>2</v>
      </c>
      <c r="CI64" s="22">
        <f t="shared" si="33"/>
        <v>0</v>
      </c>
      <c r="CJ64" s="22">
        <f t="shared" si="34"/>
        <v>0</v>
      </c>
      <c r="CK64" s="22">
        <f t="shared" si="35"/>
        <v>0</v>
      </c>
      <c r="CL64" s="22">
        <f t="shared" si="36"/>
        <v>0</v>
      </c>
      <c r="CM64" s="22">
        <f t="shared" si="37"/>
        <v>0</v>
      </c>
    </row>
    <row r="65" spans="1:93" ht="30" x14ac:dyDescent="0.25">
      <c r="A65" s="12" t="s">
        <v>50</v>
      </c>
      <c r="B65" s="12" t="s">
        <v>49</v>
      </c>
      <c r="C65" s="13" t="s">
        <v>178</v>
      </c>
      <c r="D65" s="14" t="str">
        <f t="shared" si="19"/>
        <v xml:space="preserve">          ; 2018_QIAB2=1        </v>
      </c>
      <c r="E65" s="15"/>
      <c r="F65" s="15"/>
      <c r="G65" s="14"/>
      <c r="H65" s="14"/>
      <c r="I65" s="15"/>
      <c r="J65" s="15"/>
      <c r="K65" s="14"/>
      <c r="L65" s="14"/>
      <c r="M65" s="15"/>
      <c r="N65" s="15"/>
      <c r="O65" s="15"/>
      <c r="P65" s="14"/>
      <c r="Q65" s="15"/>
      <c r="R65" s="15"/>
      <c r="S65" s="15"/>
      <c r="T65" s="14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24" t="s">
        <v>177</v>
      </c>
      <c r="AP65" s="24" t="s">
        <v>80</v>
      </c>
      <c r="AQ65" s="26">
        <v>75016</v>
      </c>
      <c r="AR65" s="27" t="s">
        <v>179</v>
      </c>
      <c r="AS65" s="19"/>
      <c r="AT65" s="19" t="s">
        <v>563</v>
      </c>
      <c r="AU65" s="21"/>
      <c r="AV65" s="22"/>
      <c r="AW65" s="15"/>
      <c r="AX65" s="15"/>
      <c r="AY65" s="22"/>
      <c r="AZ65" s="19"/>
      <c r="BA65" s="42"/>
      <c r="BB65" s="22">
        <f>RANK(BX65,$BX$3:$BX$112)+COUNTIF(BX$3:BX66,BX65)-1</f>
        <v>87</v>
      </c>
      <c r="BC65" s="14" t="str">
        <f t="shared" si="20"/>
        <v>N° 87 Hôpital Ste Périne</v>
      </c>
      <c r="BD65" s="22">
        <f>RANK(BY65,$BY$3:$BY$112)+COUNTIF(BY$3:BY66,BY65)-1</f>
        <v>48</v>
      </c>
      <c r="BE65" s="14" t="str">
        <f t="shared" si="21"/>
        <v>N° 48 Hôpital Ste Périne</v>
      </c>
      <c r="BF65" s="24"/>
      <c r="BG65" s="24"/>
      <c r="BH65" s="24"/>
      <c r="BI65" s="24"/>
      <c r="BJ65" s="24"/>
      <c r="BK65" s="24"/>
      <c r="BL65" s="24"/>
      <c r="BM65" s="24"/>
      <c r="BN65" s="25"/>
      <c r="BO65" s="24">
        <v>1</v>
      </c>
      <c r="BP65" s="25"/>
      <c r="BQ65" s="25"/>
      <c r="BR65" s="25"/>
      <c r="BS65" s="25"/>
      <c r="BT65" s="25"/>
      <c r="BU65" s="25"/>
      <c r="BV65" s="25"/>
      <c r="BW65" s="25"/>
      <c r="BX65" s="22">
        <f t="shared" si="22"/>
        <v>5</v>
      </c>
      <c r="BY65" s="22">
        <f t="shared" si="23"/>
        <v>5</v>
      </c>
      <c r="BZ65" s="22">
        <f t="shared" si="24"/>
        <v>0</v>
      </c>
      <c r="CA65" s="22">
        <f t="shared" si="25"/>
        <v>0</v>
      </c>
      <c r="CB65" s="22">
        <f t="shared" si="26"/>
        <v>0</v>
      </c>
      <c r="CC65" s="22">
        <f t="shared" si="27"/>
        <v>0</v>
      </c>
      <c r="CD65" s="22">
        <f t="shared" si="28"/>
        <v>0</v>
      </c>
      <c r="CE65" s="22">
        <f t="shared" si="29"/>
        <v>0</v>
      </c>
      <c r="CF65" s="22">
        <f t="shared" si="30"/>
        <v>0</v>
      </c>
      <c r="CG65" s="22">
        <f t="shared" si="31"/>
        <v>0</v>
      </c>
      <c r="CH65" s="22">
        <f t="shared" si="32"/>
        <v>0</v>
      </c>
      <c r="CI65" s="22">
        <f t="shared" si="33"/>
        <v>1</v>
      </c>
      <c r="CJ65" s="22">
        <f t="shared" si="34"/>
        <v>0</v>
      </c>
      <c r="CK65" s="22">
        <f t="shared" si="35"/>
        <v>0</v>
      </c>
      <c r="CL65" s="22">
        <f t="shared" si="36"/>
        <v>0</v>
      </c>
      <c r="CM65" s="22">
        <f t="shared" si="37"/>
        <v>0</v>
      </c>
      <c r="CN65" s="22"/>
      <c r="CO65" s="22"/>
    </row>
    <row r="66" spans="1:93" s="22" customFormat="1" ht="30" x14ac:dyDescent="0.25">
      <c r="A66" s="12" t="s">
        <v>0</v>
      </c>
      <c r="B66" s="12" t="s">
        <v>480</v>
      </c>
      <c r="C66" s="13" t="s">
        <v>481</v>
      </c>
      <c r="D66" s="14" t="str">
        <f t="shared" ref="D66:D95" si="38">IF(BF66&lt;&gt;0,";2022_BioQ1="&amp;BF66," ")&amp;IF(BG66&lt;&gt;0," ; 2022_BioQ2="&amp;BG66," ")&amp;IF(BH66&lt;&gt;0,";2021_BioQ1="&amp;BH66," ")&amp;IF(BI66&lt;&gt;0," ; 2021_QIAB2="&amp;BI66," ")&amp;IF(BJ66&lt;&gt;0,";2020_QIAB1="&amp;BJ66," ")&amp;IF(BK66&lt;&gt;0," ; 2020_QIAB2="&amp;BK66," ")&amp;IF(BL66&lt;&gt;0,";2019_QIAB1="&amp;BL66," ")&amp;IF(BM66&lt;&gt;0," ; 2019_QIAB2="&amp;BM66," ")&amp;IF(BN66&lt;&gt;0,";2018_QIAB1="&amp;BN66," ")&amp;IF(BO66&lt;&gt;0," ; 2018_QIAB2="&amp;BO66," ")&amp;IF(BP66&lt;&gt;0," ; 2017_QIAB1="&amp;BP66," ")&amp;IF(BQ66&lt;&gt;0," ; 2017_QIAB2="&amp;BQ66," ")&amp;IF(BR66&lt;&gt;0," ; 2016_QIAB1="&amp;BR66," ")&amp;IF(BS66&lt;&gt;0," ; 2016_QIAB2="&amp;BS66," ")&amp;IF(BT66&lt;&gt;0," ; 2015_QIAB1="&amp;BT66," ")&amp;IF(BU66&lt;&gt;0," ; 2015_QIAB2="&amp;BU66," ")&amp;IF(BV66&lt;&gt;0," ; 2014_QIAB1="&amp;BV66," ")&amp;IF(BW66&lt;&gt;0," ; 2014_QIAB2="&amp;BW66," ")</f>
        <v xml:space="preserve">  ;2021_BioQ1=1               </v>
      </c>
      <c r="E66" s="15"/>
      <c r="F66" s="15"/>
      <c r="G66" s="14"/>
      <c r="H66" s="14"/>
      <c r="I66" s="15"/>
      <c r="J66" s="15"/>
      <c r="K66" s="14"/>
      <c r="L66" s="14"/>
      <c r="M66" s="15"/>
      <c r="N66" s="15"/>
      <c r="O66" s="15"/>
      <c r="P66" s="14"/>
      <c r="Q66" s="15"/>
      <c r="R66" s="15"/>
      <c r="S66" s="15"/>
      <c r="T66" s="14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24" t="s">
        <v>482</v>
      </c>
      <c r="AP66" s="24" t="s">
        <v>483</v>
      </c>
      <c r="AQ66" s="26">
        <v>91240</v>
      </c>
      <c r="AR66" s="27" t="s">
        <v>484</v>
      </c>
      <c r="AS66" s="19"/>
      <c r="AT66" s="19" t="s">
        <v>564</v>
      </c>
      <c r="AU66" s="21"/>
      <c r="AW66" s="15"/>
      <c r="AX66" s="15"/>
      <c r="AZ66" s="19" t="s">
        <v>485</v>
      </c>
      <c r="BA66" s="42"/>
      <c r="BB66" s="22">
        <f>RANK(BX66,$BX$3:$BX$112)+COUNTIF(BX$3:BX67,BX66)-1</f>
        <v>40</v>
      </c>
      <c r="BC66" s="14" t="str">
        <f t="shared" ref="BC66:BC95" si="39">"N° "&amp;BB66&amp;" "&amp;C66</f>
        <v>N° 40 JOLISON SAS (Mc Donald's)</v>
      </c>
      <c r="BD66" s="22">
        <f>RANK(BY66,$BY$3:$BY$112)+COUNTIF(BY$3:BY67,BY66)-1</f>
        <v>81</v>
      </c>
      <c r="BE66" s="14" t="str">
        <f t="shared" ref="BE66:BE95" si="40">"N° "&amp;BD66&amp;" "&amp;C66</f>
        <v>N° 81 JOLISON SAS (Mc Donald's)</v>
      </c>
      <c r="BF66" s="24"/>
      <c r="BG66" s="24"/>
      <c r="BH66" s="24">
        <v>1</v>
      </c>
      <c r="BI66" s="24"/>
      <c r="BJ66" s="24"/>
      <c r="BK66" s="24"/>
      <c r="BL66" s="24"/>
      <c r="BM66" s="24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2">
        <f t="shared" ref="BX66:BX95" si="41">((BF66+BG66)*9)+((BH66+BI66)*8)+((BJ66+BK66)*7)+((BL66+BM66)*6)+((BN66+BO66)*5)+((BP66+BQ66)*4)+((BR66+BS66)*3)+((BT66+BU66)*2)+((BV66+BW66)*1)</f>
        <v>8</v>
      </c>
      <c r="BY66" s="22">
        <f t="shared" ref="BY66:BY95" si="42">((BG66)*9)+((BI66)*8)+((BK66)*7)+((BM66)*6)+((BO66)*5)+((BQ66)*4)+((BS66)*3)+((BU66)*2)+((BW66)*1)</f>
        <v>0</v>
      </c>
      <c r="BZ66" s="22">
        <f t="shared" ref="BZ66:BZ95" si="43">BJ66</f>
        <v>0</v>
      </c>
      <c r="CA66" s="22">
        <f t="shared" ref="CA66:CA95" si="44">BL66</f>
        <v>0</v>
      </c>
      <c r="CB66" s="22">
        <f t="shared" ref="CB66:CB95" si="45">BN66</f>
        <v>0</v>
      </c>
      <c r="CC66" s="22">
        <f t="shared" ref="CC66:CC95" si="46">BP66</f>
        <v>0</v>
      </c>
      <c r="CD66" s="22">
        <f t="shared" ref="CD66:CD95" si="47">BR66</f>
        <v>0</v>
      </c>
      <c r="CE66" s="22">
        <f t="shared" ref="CE66:CE95" si="48">BT66</f>
        <v>0</v>
      </c>
      <c r="CF66" s="22">
        <f t="shared" ref="CF66:CF95" si="49">BV66</f>
        <v>0</v>
      </c>
      <c r="CG66" s="22">
        <f t="shared" ref="CG66:CG95" si="50">BK66</f>
        <v>0</v>
      </c>
      <c r="CH66" s="22">
        <f t="shared" ref="CH66:CH95" si="51">BM66</f>
        <v>0</v>
      </c>
      <c r="CI66" s="22">
        <f t="shared" ref="CI66:CI95" si="52">BO66</f>
        <v>0</v>
      </c>
      <c r="CJ66" s="22">
        <f t="shared" ref="CJ66:CJ95" si="53">BQ66</f>
        <v>0</v>
      </c>
      <c r="CK66" s="22">
        <f t="shared" ref="CK66:CK95" si="54">BS66</f>
        <v>0</v>
      </c>
      <c r="CL66" s="22">
        <f t="shared" ref="CL66:CL95" si="55">BU66</f>
        <v>0</v>
      </c>
      <c r="CM66" s="22">
        <f t="shared" ref="CM66:CM95" si="56">BW66</f>
        <v>0</v>
      </c>
    </row>
    <row r="67" spans="1:93" s="22" customFormat="1" ht="30" x14ac:dyDescent="0.25">
      <c r="A67" s="12" t="s">
        <v>0</v>
      </c>
      <c r="B67" s="12" t="s">
        <v>180</v>
      </c>
      <c r="C67" s="13" t="s">
        <v>181</v>
      </c>
      <c r="D67" s="14" t="str">
        <f t="shared" si="38"/>
        <v xml:space="preserve">          ; 2018_QIAB2=1        </v>
      </c>
      <c r="E67" s="15"/>
      <c r="F67" s="15"/>
      <c r="G67" s="14"/>
      <c r="H67" s="14"/>
      <c r="I67" s="15"/>
      <c r="J67" s="15"/>
      <c r="K67" s="14"/>
      <c r="L67" s="14"/>
      <c r="M67" s="15"/>
      <c r="N67" s="15"/>
      <c r="O67" s="15"/>
      <c r="P67" s="14"/>
      <c r="Q67" s="15"/>
      <c r="R67" s="15"/>
      <c r="S67" s="15"/>
      <c r="T67" s="14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24" t="s">
        <v>182</v>
      </c>
      <c r="AP67" s="24" t="s">
        <v>128</v>
      </c>
      <c r="AQ67" s="26">
        <v>93390</v>
      </c>
      <c r="AR67" s="27" t="s">
        <v>183</v>
      </c>
      <c r="AS67" s="19"/>
      <c r="AT67" s="19" t="s">
        <v>565</v>
      </c>
      <c r="AU67" s="21"/>
      <c r="AW67" s="15"/>
      <c r="AX67" s="15"/>
      <c r="AZ67" s="19" t="s">
        <v>184</v>
      </c>
      <c r="BA67" s="42"/>
      <c r="BB67" s="22">
        <f>RANK(BX67,$BX$3:$BX$112)+COUNTIF(BX$3:BX68,BX67)-1</f>
        <v>88</v>
      </c>
      <c r="BC67" s="14" t="str">
        <f t="shared" si="39"/>
        <v>N° 88 La Romainville</v>
      </c>
      <c r="BD67" s="22">
        <f>RANK(BY67,$BY$3:$BY$112)+COUNTIF(BY$3:BY68,BY67)-1</f>
        <v>49</v>
      </c>
      <c r="BE67" s="14" t="str">
        <f t="shared" si="40"/>
        <v>N° 49 La Romainville</v>
      </c>
      <c r="BF67" s="24"/>
      <c r="BG67" s="24"/>
      <c r="BH67" s="24"/>
      <c r="BI67" s="24"/>
      <c r="BJ67" s="24"/>
      <c r="BK67" s="24"/>
      <c r="BL67" s="24"/>
      <c r="BM67" s="24"/>
      <c r="BN67" s="25"/>
      <c r="BO67" s="24">
        <v>1</v>
      </c>
      <c r="BP67" s="25"/>
      <c r="BQ67" s="25"/>
      <c r="BR67" s="25"/>
      <c r="BS67" s="25"/>
      <c r="BT67" s="25"/>
      <c r="BU67" s="25"/>
      <c r="BV67" s="25"/>
      <c r="BW67" s="25"/>
      <c r="BX67" s="22">
        <f t="shared" si="41"/>
        <v>5</v>
      </c>
      <c r="BY67" s="22">
        <f t="shared" si="42"/>
        <v>5</v>
      </c>
      <c r="BZ67" s="22">
        <f t="shared" si="43"/>
        <v>0</v>
      </c>
      <c r="CA67" s="22">
        <f t="shared" si="44"/>
        <v>0</v>
      </c>
      <c r="CB67" s="22">
        <f t="shared" si="45"/>
        <v>0</v>
      </c>
      <c r="CC67" s="22">
        <f t="shared" si="46"/>
        <v>0</v>
      </c>
      <c r="CD67" s="22">
        <f t="shared" si="47"/>
        <v>0</v>
      </c>
      <c r="CE67" s="22">
        <f t="shared" si="48"/>
        <v>0</v>
      </c>
      <c r="CF67" s="22">
        <f t="shared" si="49"/>
        <v>0</v>
      </c>
      <c r="CG67" s="22">
        <f t="shared" si="50"/>
        <v>0</v>
      </c>
      <c r="CH67" s="22">
        <f t="shared" si="51"/>
        <v>0</v>
      </c>
      <c r="CI67" s="22">
        <f t="shared" si="52"/>
        <v>1</v>
      </c>
      <c r="CJ67" s="22">
        <f t="shared" si="53"/>
        <v>0</v>
      </c>
      <c r="CK67" s="22">
        <f t="shared" si="54"/>
        <v>0</v>
      </c>
      <c r="CL67" s="22">
        <f t="shared" si="55"/>
        <v>0</v>
      </c>
      <c r="CM67" s="22">
        <f t="shared" si="56"/>
        <v>0</v>
      </c>
    </row>
    <row r="68" spans="1:93" ht="57" x14ac:dyDescent="0.25">
      <c r="A68" s="12" t="s">
        <v>50</v>
      </c>
      <c r="B68" s="12" t="s">
        <v>185</v>
      </c>
      <c r="C68" s="13" t="s">
        <v>426</v>
      </c>
      <c r="D68" s="14" t="str">
        <f t="shared" si="38"/>
        <v xml:space="preserve">    ; 2021_QIAB2=1  ; 2020_QIAB2=1  ; 2019_QIAB2=1  ; 2018_QIAB2=1        </v>
      </c>
      <c r="E68" s="15"/>
      <c r="F68" s="15"/>
      <c r="G68" s="14"/>
      <c r="H68" s="14"/>
      <c r="I68" s="15"/>
      <c r="J68" s="15"/>
      <c r="K68" s="14"/>
      <c r="L68" s="14"/>
      <c r="M68" s="15"/>
      <c r="N68" s="15"/>
      <c r="O68" s="15"/>
      <c r="P68" s="14"/>
      <c r="Q68" s="15"/>
      <c r="R68" s="15"/>
      <c r="S68" s="15"/>
      <c r="T68" s="14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24" t="s">
        <v>186</v>
      </c>
      <c r="AP68" s="24" t="s">
        <v>187</v>
      </c>
      <c r="AQ68" s="26">
        <v>93140</v>
      </c>
      <c r="AR68" s="27" t="s">
        <v>328</v>
      </c>
      <c r="AS68" s="19"/>
      <c r="AT68" s="19" t="s">
        <v>566</v>
      </c>
      <c r="AU68" s="21"/>
      <c r="AV68" s="22"/>
      <c r="AW68" s="15"/>
      <c r="AX68" s="15"/>
      <c r="AY68" s="22"/>
      <c r="AZ68" s="19" t="s">
        <v>188</v>
      </c>
      <c r="BA68" s="42"/>
      <c r="BB68" s="22">
        <f>RANK(BX68,$BX$3:$BX$112)+COUNTIF(BX$3:BX69,BX68)-1</f>
        <v>8</v>
      </c>
      <c r="BC68" s="14" t="str">
        <f t="shared" si="39"/>
        <v>N° 8 Laboratoire départemental de Biologie Médicale de Bondy</v>
      </c>
      <c r="BD68" s="22">
        <f>RANK(BY68,$BY$3:$BY$112)+COUNTIF(BY$3:BY69,BY68)-1</f>
        <v>6</v>
      </c>
      <c r="BE68" s="14" t="str">
        <f t="shared" si="40"/>
        <v>N° 6 Laboratoire départemental de Biologie Médicale de Bondy</v>
      </c>
      <c r="BF68" s="24"/>
      <c r="BG68" s="24"/>
      <c r="BH68" s="24"/>
      <c r="BI68" s="24">
        <v>1</v>
      </c>
      <c r="BJ68" s="24"/>
      <c r="BK68" s="24">
        <v>1</v>
      </c>
      <c r="BL68" s="24"/>
      <c r="BM68" s="24">
        <v>1</v>
      </c>
      <c r="BN68" s="25"/>
      <c r="BO68" s="24">
        <v>1</v>
      </c>
      <c r="BP68" s="25"/>
      <c r="BQ68" s="25"/>
      <c r="BR68" s="25"/>
      <c r="BS68" s="25"/>
      <c r="BT68" s="25"/>
      <c r="BU68" s="25"/>
      <c r="BV68" s="25"/>
      <c r="BW68" s="25"/>
      <c r="BX68" s="22">
        <f t="shared" si="41"/>
        <v>26</v>
      </c>
      <c r="BY68" s="22">
        <f t="shared" si="42"/>
        <v>26</v>
      </c>
      <c r="BZ68" s="22">
        <f t="shared" si="43"/>
        <v>0</v>
      </c>
      <c r="CA68" s="22">
        <f t="shared" si="44"/>
        <v>0</v>
      </c>
      <c r="CB68" s="22">
        <f t="shared" si="45"/>
        <v>0</v>
      </c>
      <c r="CC68" s="22">
        <f t="shared" si="46"/>
        <v>0</v>
      </c>
      <c r="CD68" s="22">
        <f t="shared" si="47"/>
        <v>0</v>
      </c>
      <c r="CE68" s="22">
        <f t="shared" si="48"/>
        <v>0</v>
      </c>
      <c r="CF68" s="22">
        <f t="shared" si="49"/>
        <v>0</v>
      </c>
      <c r="CG68" s="22">
        <f t="shared" si="50"/>
        <v>1</v>
      </c>
      <c r="CH68" s="22">
        <f t="shared" si="51"/>
        <v>1</v>
      </c>
      <c r="CI68" s="22">
        <f t="shared" si="52"/>
        <v>1</v>
      </c>
      <c r="CJ68" s="22">
        <f t="shared" si="53"/>
        <v>0</v>
      </c>
      <c r="CK68" s="22">
        <f t="shared" si="54"/>
        <v>0</v>
      </c>
      <c r="CL68" s="22">
        <f t="shared" si="55"/>
        <v>0</v>
      </c>
      <c r="CM68" s="22">
        <f t="shared" si="56"/>
        <v>0</v>
      </c>
      <c r="CN68" s="22"/>
      <c r="CO68" s="22"/>
    </row>
    <row r="69" spans="1:93" s="22" customFormat="1" ht="30" x14ac:dyDescent="0.25">
      <c r="A69" s="12" t="s">
        <v>50</v>
      </c>
      <c r="B69" s="12" t="s">
        <v>59</v>
      </c>
      <c r="C69" s="13" t="s">
        <v>58</v>
      </c>
      <c r="D69" s="14" t="str">
        <f t="shared" si="38"/>
        <v xml:space="preserve">        ;2018_QIAB1=1         </v>
      </c>
      <c r="E69" s="15"/>
      <c r="F69" s="15"/>
      <c r="G69" s="14"/>
      <c r="H69" s="14"/>
      <c r="I69" s="15"/>
      <c r="J69" s="15"/>
      <c r="K69" s="14"/>
      <c r="L69" s="14"/>
      <c r="M69" s="15"/>
      <c r="N69" s="15"/>
      <c r="O69" s="15"/>
      <c r="P69" s="14"/>
      <c r="Q69" s="15"/>
      <c r="R69" s="15"/>
      <c r="S69" s="15"/>
      <c r="T69" s="14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24" t="s">
        <v>60</v>
      </c>
      <c r="AP69" s="24" t="s">
        <v>568</v>
      </c>
      <c r="AQ69" s="26">
        <v>21800</v>
      </c>
      <c r="AR69" s="27" t="s">
        <v>61</v>
      </c>
      <c r="AS69" s="19"/>
      <c r="AT69" s="19" t="s">
        <v>567</v>
      </c>
      <c r="AU69" s="21"/>
      <c r="AW69" s="15"/>
      <c r="AX69" s="15"/>
      <c r="AZ69" s="19"/>
      <c r="BA69" s="42"/>
      <c r="BB69" s="22">
        <f>RANK(BX69,$BX$3:$BX$112)+COUNTIF(BX$3:BX70,BX69)-1</f>
        <v>89</v>
      </c>
      <c r="BC69" s="14" t="str">
        <f t="shared" si="39"/>
        <v>N° 89 Laboratoires URGO</v>
      </c>
      <c r="BD69" s="22">
        <f>RANK(BY69,$BY$3:$BY$112)+COUNTIF(BY$3:BY70,BY69)-1</f>
        <v>82</v>
      </c>
      <c r="BE69" s="14" t="str">
        <f t="shared" si="40"/>
        <v>N° 82 Laboratoires URGO</v>
      </c>
      <c r="BF69" s="24"/>
      <c r="BG69" s="24"/>
      <c r="BH69" s="24"/>
      <c r="BI69" s="24"/>
      <c r="BJ69" s="24"/>
      <c r="BK69" s="24"/>
      <c r="BL69" s="24"/>
      <c r="BM69" s="24"/>
      <c r="BN69" s="25">
        <v>1</v>
      </c>
      <c r="BO69" s="24"/>
      <c r="BP69" s="25"/>
      <c r="BQ69" s="25"/>
      <c r="BR69" s="25"/>
      <c r="BS69" s="25"/>
      <c r="BT69" s="25"/>
      <c r="BU69" s="25"/>
      <c r="BV69" s="25"/>
      <c r="BW69" s="25"/>
      <c r="BX69" s="22">
        <f t="shared" si="41"/>
        <v>5</v>
      </c>
      <c r="BY69" s="22">
        <f t="shared" si="42"/>
        <v>0</v>
      </c>
      <c r="BZ69" s="22">
        <f t="shared" si="43"/>
        <v>0</v>
      </c>
      <c r="CA69" s="22">
        <f t="shared" si="44"/>
        <v>0</v>
      </c>
      <c r="CB69" s="22">
        <f t="shared" si="45"/>
        <v>1</v>
      </c>
      <c r="CC69" s="22">
        <f t="shared" si="46"/>
        <v>0</v>
      </c>
      <c r="CD69" s="22">
        <f t="shared" si="47"/>
        <v>0</v>
      </c>
      <c r="CE69" s="22">
        <f t="shared" si="48"/>
        <v>0</v>
      </c>
      <c r="CF69" s="22">
        <f t="shared" si="49"/>
        <v>0</v>
      </c>
      <c r="CG69" s="22">
        <f t="shared" si="50"/>
        <v>0</v>
      </c>
      <c r="CH69" s="22">
        <f t="shared" si="51"/>
        <v>0</v>
      </c>
      <c r="CI69" s="22">
        <f t="shared" si="52"/>
        <v>0</v>
      </c>
      <c r="CJ69" s="22">
        <f t="shared" si="53"/>
        <v>0</v>
      </c>
      <c r="CK69" s="22">
        <f t="shared" si="54"/>
        <v>0</v>
      </c>
      <c r="CL69" s="22">
        <f t="shared" si="55"/>
        <v>0</v>
      </c>
      <c r="CM69" s="22">
        <f t="shared" si="56"/>
        <v>0</v>
      </c>
    </row>
    <row r="70" spans="1:93" s="22" customFormat="1" ht="30" x14ac:dyDescent="0.25">
      <c r="A70" s="12" t="s">
        <v>0</v>
      </c>
      <c r="B70" s="12" t="s">
        <v>81</v>
      </c>
      <c r="C70" s="13" t="s">
        <v>329</v>
      </c>
      <c r="D70" s="14" t="str">
        <f t="shared" si="38"/>
        <v xml:space="preserve">      ; 2020_QIAB2=1  ; 2019_QIAB2=1          </v>
      </c>
      <c r="E70" s="15"/>
      <c r="F70" s="15"/>
      <c r="G70" s="14"/>
      <c r="H70" s="14"/>
      <c r="I70" s="15"/>
      <c r="J70" s="15"/>
      <c r="K70" s="14"/>
      <c r="L70" s="14"/>
      <c r="M70" s="15"/>
      <c r="N70" s="15"/>
      <c r="O70" s="15"/>
      <c r="P70" s="14"/>
      <c r="Q70" s="15"/>
      <c r="R70" s="15"/>
      <c r="S70" s="15"/>
      <c r="T70" s="14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24" t="s">
        <v>330</v>
      </c>
      <c r="AP70" s="24" t="s">
        <v>331</v>
      </c>
      <c r="AQ70" s="26">
        <v>94380</v>
      </c>
      <c r="AR70" s="27" t="s">
        <v>332</v>
      </c>
      <c r="AS70" s="19"/>
      <c r="AT70" s="19" t="s">
        <v>569</v>
      </c>
      <c r="AU70" s="21"/>
      <c r="AW70" s="15"/>
      <c r="AX70" s="15"/>
      <c r="AZ70" s="19" t="s">
        <v>333</v>
      </c>
      <c r="BA70" s="42"/>
      <c r="BB70" s="22">
        <f>RANK(BX70,$BX$3:$BX$112)+COUNTIF(BX$3:BX71,BX70)-1</f>
        <v>24</v>
      </c>
      <c r="BC70" s="14" t="str">
        <f t="shared" si="39"/>
        <v>N° 24 Leclerc Bonneuil</v>
      </c>
      <c r="BD70" s="22">
        <f>RANK(BY70,$BY$3:$BY$112)+COUNTIF(BY$3:BY71,BY70)-1</f>
        <v>15</v>
      </c>
      <c r="BE70" s="14" t="str">
        <f t="shared" si="40"/>
        <v>N° 15 Leclerc Bonneuil</v>
      </c>
      <c r="BF70" s="24"/>
      <c r="BG70" s="24"/>
      <c r="BH70" s="24"/>
      <c r="BI70" s="24"/>
      <c r="BJ70" s="24"/>
      <c r="BK70" s="24">
        <v>1</v>
      </c>
      <c r="BL70" s="24"/>
      <c r="BM70" s="24">
        <v>1</v>
      </c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2">
        <f t="shared" si="41"/>
        <v>13</v>
      </c>
      <c r="BY70" s="22">
        <f t="shared" si="42"/>
        <v>13</v>
      </c>
      <c r="BZ70" s="22">
        <f t="shared" si="43"/>
        <v>0</v>
      </c>
      <c r="CA70" s="22">
        <f t="shared" si="44"/>
        <v>0</v>
      </c>
      <c r="CB70" s="22">
        <f t="shared" si="45"/>
        <v>0</v>
      </c>
      <c r="CC70" s="22">
        <f t="shared" si="46"/>
        <v>0</v>
      </c>
      <c r="CD70" s="22">
        <f t="shared" si="47"/>
        <v>0</v>
      </c>
      <c r="CE70" s="22">
        <f t="shared" si="48"/>
        <v>0</v>
      </c>
      <c r="CF70" s="22">
        <f t="shared" si="49"/>
        <v>0</v>
      </c>
      <c r="CG70" s="22">
        <f t="shared" si="50"/>
        <v>1</v>
      </c>
      <c r="CH70" s="22">
        <f t="shared" si="51"/>
        <v>1</v>
      </c>
      <c r="CI70" s="22">
        <f t="shared" si="52"/>
        <v>0</v>
      </c>
      <c r="CJ70" s="22">
        <f t="shared" si="53"/>
        <v>0</v>
      </c>
      <c r="CK70" s="22">
        <f t="shared" si="54"/>
        <v>0</v>
      </c>
      <c r="CL70" s="22">
        <f t="shared" si="55"/>
        <v>0</v>
      </c>
      <c r="CM70" s="22">
        <f t="shared" si="56"/>
        <v>0</v>
      </c>
    </row>
    <row r="71" spans="1:93" ht="30" x14ac:dyDescent="0.25">
      <c r="A71" s="12" t="s">
        <v>0</v>
      </c>
      <c r="B71" s="12" t="s">
        <v>81</v>
      </c>
      <c r="C71" s="13" t="s">
        <v>364</v>
      </c>
      <c r="D71" s="14" t="str">
        <f t="shared" si="38"/>
        <v xml:space="preserve">      ; 2020_QIAB2=1            </v>
      </c>
      <c r="E71" s="15"/>
      <c r="F71" s="15"/>
      <c r="G71" s="14"/>
      <c r="H71" s="14"/>
      <c r="I71" s="15"/>
      <c r="J71" s="15"/>
      <c r="K71" s="14"/>
      <c r="L71" s="14"/>
      <c r="M71" s="15"/>
      <c r="N71" s="15"/>
      <c r="O71" s="15"/>
      <c r="P71" s="14"/>
      <c r="Q71" s="15"/>
      <c r="R71" s="15"/>
      <c r="S71" s="15"/>
      <c r="T71" s="14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24" t="s">
        <v>571</v>
      </c>
      <c r="AP71" s="24" t="s">
        <v>365</v>
      </c>
      <c r="AQ71" s="26">
        <v>94310</v>
      </c>
      <c r="AR71" s="27" t="s">
        <v>366</v>
      </c>
      <c r="AS71" s="19"/>
      <c r="AT71" s="19" t="s">
        <v>570</v>
      </c>
      <c r="AU71" s="21"/>
      <c r="AV71" s="22"/>
      <c r="AW71" s="15"/>
      <c r="AX71" s="15"/>
      <c r="AY71" s="22"/>
      <c r="AZ71" s="19" t="s">
        <v>367</v>
      </c>
      <c r="BA71" s="42"/>
      <c r="BB71" s="22">
        <f>RANK(BX71,$BX$3:$BX$112)+COUNTIF(BX$3:BX72,BX71)-1</f>
        <v>52</v>
      </c>
      <c r="BC71" s="14" t="str">
        <f t="shared" si="39"/>
        <v>N° 52 Leclerc Orly</v>
      </c>
      <c r="BD71" s="22">
        <f>RANK(BY71,$BY$3:$BY$112)+COUNTIF(BY$3:BY72,BY71)-1</f>
        <v>31</v>
      </c>
      <c r="BE71" s="14" t="str">
        <f t="shared" si="40"/>
        <v>N° 31 Leclerc Orly</v>
      </c>
      <c r="BF71" s="24"/>
      <c r="BG71" s="24"/>
      <c r="BH71" s="24"/>
      <c r="BI71" s="24"/>
      <c r="BJ71" s="24"/>
      <c r="BK71" s="24">
        <v>1</v>
      </c>
      <c r="BL71" s="24"/>
      <c r="BM71" s="24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2">
        <f t="shared" si="41"/>
        <v>7</v>
      </c>
      <c r="BY71" s="22">
        <f t="shared" si="42"/>
        <v>7</v>
      </c>
      <c r="BZ71" s="22">
        <f t="shared" si="43"/>
        <v>0</v>
      </c>
      <c r="CA71" s="22">
        <f t="shared" si="44"/>
        <v>0</v>
      </c>
      <c r="CB71" s="22">
        <f t="shared" si="45"/>
        <v>0</v>
      </c>
      <c r="CC71" s="22">
        <f t="shared" si="46"/>
        <v>0</v>
      </c>
      <c r="CD71" s="22">
        <f t="shared" si="47"/>
        <v>0</v>
      </c>
      <c r="CE71" s="22">
        <f t="shared" si="48"/>
        <v>0</v>
      </c>
      <c r="CF71" s="22">
        <f t="shared" si="49"/>
        <v>0</v>
      </c>
      <c r="CG71" s="22">
        <f t="shared" si="50"/>
        <v>1</v>
      </c>
      <c r="CH71" s="22">
        <f t="shared" si="51"/>
        <v>0</v>
      </c>
      <c r="CI71" s="22">
        <f t="shared" si="52"/>
        <v>0</v>
      </c>
      <c r="CJ71" s="22">
        <f t="shared" si="53"/>
        <v>0</v>
      </c>
      <c r="CK71" s="22">
        <f t="shared" si="54"/>
        <v>0</v>
      </c>
      <c r="CL71" s="22">
        <f t="shared" si="55"/>
        <v>0</v>
      </c>
      <c r="CM71" s="22">
        <f t="shared" si="56"/>
        <v>0</v>
      </c>
      <c r="CN71" s="22"/>
      <c r="CO71" s="22"/>
    </row>
    <row r="72" spans="1:93" s="22" customFormat="1" ht="30" x14ac:dyDescent="0.25">
      <c r="A72" s="12" t="s">
        <v>0</v>
      </c>
      <c r="B72" s="12" t="s">
        <v>81</v>
      </c>
      <c r="C72" s="13" t="s">
        <v>189</v>
      </c>
      <c r="D72" s="14" t="str">
        <f t="shared" si="38"/>
        <v xml:space="preserve">          ; 2018_QIAB2=1        </v>
      </c>
      <c r="E72" s="15"/>
      <c r="F72" s="15"/>
      <c r="G72" s="14"/>
      <c r="H72" s="14"/>
      <c r="I72" s="15"/>
      <c r="J72" s="15"/>
      <c r="K72" s="14"/>
      <c r="L72" s="14"/>
      <c r="M72" s="15"/>
      <c r="N72" s="15"/>
      <c r="O72" s="15"/>
      <c r="P72" s="14"/>
      <c r="Q72" s="15"/>
      <c r="R72" s="15"/>
      <c r="S72" s="15"/>
      <c r="T72" s="14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24" t="s">
        <v>190</v>
      </c>
      <c r="AP72" s="24" t="s">
        <v>191</v>
      </c>
      <c r="AQ72" s="26">
        <v>77270</v>
      </c>
      <c r="AR72" s="27" t="s">
        <v>192</v>
      </c>
      <c r="AS72" s="19"/>
      <c r="AT72" s="19" t="s">
        <v>572</v>
      </c>
      <c r="AU72" s="21"/>
      <c r="AW72" s="15"/>
      <c r="AX72" s="15"/>
      <c r="AZ72" s="19"/>
      <c r="BA72" s="42"/>
      <c r="BB72" s="22">
        <f>RANK(BX72,$BX$3:$BX$112)+COUNTIF(BX$3:BX155,BX72)-1</f>
        <v>95</v>
      </c>
      <c r="BC72" s="14" t="str">
        <f t="shared" si="39"/>
        <v>N° 95 Leclerc Villeparisis</v>
      </c>
      <c r="BD72" s="22">
        <f>RANK(BY72,$BY$3:$BY$112)+COUNTIF(BY$3:BY155,BY72)-1</f>
        <v>54</v>
      </c>
      <c r="BE72" s="14" t="str">
        <f t="shared" si="40"/>
        <v>N° 54 Leclerc Villeparisis</v>
      </c>
      <c r="BF72" s="24"/>
      <c r="BG72" s="24"/>
      <c r="BH72" s="24"/>
      <c r="BI72" s="24"/>
      <c r="BJ72" s="24"/>
      <c r="BK72" s="24"/>
      <c r="BL72" s="24"/>
      <c r="BM72" s="24"/>
      <c r="BN72" s="25"/>
      <c r="BO72" s="24">
        <v>1</v>
      </c>
      <c r="BP72" s="25"/>
      <c r="BQ72" s="25"/>
      <c r="BR72" s="25"/>
      <c r="BS72" s="25"/>
      <c r="BT72" s="25"/>
      <c r="BU72" s="25"/>
      <c r="BV72" s="25"/>
      <c r="BW72" s="25"/>
      <c r="BX72" s="22">
        <f t="shared" si="41"/>
        <v>5</v>
      </c>
      <c r="BY72" s="22">
        <f t="shared" si="42"/>
        <v>5</v>
      </c>
      <c r="BZ72" s="22">
        <f t="shared" si="43"/>
        <v>0</v>
      </c>
      <c r="CA72" s="22">
        <f t="shared" si="44"/>
        <v>0</v>
      </c>
      <c r="CB72" s="22">
        <f t="shared" si="45"/>
        <v>0</v>
      </c>
      <c r="CC72" s="22">
        <f t="shared" si="46"/>
        <v>0</v>
      </c>
      <c r="CD72" s="22">
        <f t="shared" si="47"/>
        <v>0</v>
      </c>
      <c r="CE72" s="22">
        <f t="shared" si="48"/>
        <v>0</v>
      </c>
      <c r="CF72" s="22">
        <f t="shared" si="49"/>
        <v>0</v>
      </c>
      <c r="CG72" s="22">
        <f t="shared" si="50"/>
        <v>0</v>
      </c>
      <c r="CH72" s="22">
        <f t="shared" si="51"/>
        <v>0</v>
      </c>
      <c r="CI72" s="22">
        <f t="shared" si="52"/>
        <v>1</v>
      </c>
      <c r="CJ72" s="22">
        <f t="shared" si="53"/>
        <v>0</v>
      </c>
      <c r="CK72" s="22">
        <f t="shared" si="54"/>
        <v>0</v>
      </c>
      <c r="CL72" s="22">
        <f t="shared" si="55"/>
        <v>0</v>
      </c>
      <c r="CM72" s="22">
        <f t="shared" si="56"/>
        <v>0</v>
      </c>
    </row>
    <row r="73" spans="1:93" s="22" customFormat="1" ht="30" x14ac:dyDescent="0.25">
      <c r="A73" s="12" t="s">
        <v>0</v>
      </c>
      <c r="B73" s="12" t="s">
        <v>427</v>
      </c>
      <c r="C73" s="13" t="s">
        <v>428</v>
      </c>
      <c r="D73" s="14" t="str">
        <f t="shared" si="38"/>
        <v xml:space="preserve">    ; 2021_QIAB2=1              </v>
      </c>
      <c r="E73" s="15"/>
      <c r="F73" s="15"/>
      <c r="G73" s="14"/>
      <c r="H73" s="14"/>
      <c r="I73" s="15"/>
      <c r="J73" s="15"/>
      <c r="K73" s="14"/>
      <c r="L73" s="14"/>
      <c r="M73" s="15"/>
      <c r="N73" s="15"/>
      <c r="O73" s="15"/>
      <c r="P73" s="14"/>
      <c r="Q73" s="15"/>
      <c r="R73" s="15"/>
      <c r="S73" s="15"/>
      <c r="T73" s="14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24" t="s">
        <v>429</v>
      </c>
      <c r="AP73" s="24" t="s">
        <v>430</v>
      </c>
      <c r="AQ73" s="26">
        <v>18410</v>
      </c>
      <c r="AR73" s="27" t="s">
        <v>431</v>
      </c>
      <c r="AS73" s="19"/>
      <c r="AT73" s="19" t="s">
        <v>573</v>
      </c>
      <c r="AU73" s="21"/>
      <c r="AW73" s="15"/>
      <c r="AX73" s="15"/>
      <c r="AZ73" s="19" t="s">
        <v>432</v>
      </c>
      <c r="BA73" s="42"/>
      <c r="BB73" s="22">
        <f>RANK(BX73,$BX$3:$BX$112)+COUNTIF(BX$3:BX74,BX73)-1</f>
        <v>42</v>
      </c>
      <c r="BC73" s="14" t="str">
        <f t="shared" si="39"/>
        <v>N° 42 Les volailles des Blancafort</v>
      </c>
      <c r="BD73" s="22">
        <f>RANK(BY73,$BY$3:$BY$112)+COUNTIF(BY$3:BY74,BY73)-1</f>
        <v>25</v>
      </c>
      <c r="BE73" s="14" t="str">
        <f t="shared" si="40"/>
        <v>N° 25 Les volailles des Blancafort</v>
      </c>
      <c r="BF73" s="24"/>
      <c r="BG73" s="24"/>
      <c r="BH73" s="24"/>
      <c r="BI73" s="24">
        <v>1</v>
      </c>
      <c r="BJ73" s="24"/>
      <c r="BK73" s="24"/>
      <c r="BL73" s="24"/>
      <c r="BM73" s="24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2">
        <f t="shared" si="41"/>
        <v>8</v>
      </c>
      <c r="BY73" s="22">
        <f t="shared" si="42"/>
        <v>8</v>
      </c>
      <c r="BZ73" s="22">
        <f t="shared" si="43"/>
        <v>0</v>
      </c>
      <c r="CA73" s="22">
        <f t="shared" si="44"/>
        <v>0</v>
      </c>
      <c r="CB73" s="22">
        <f t="shared" si="45"/>
        <v>0</v>
      </c>
      <c r="CC73" s="22">
        <f t="shared" si="46"/>
        <v>0</v>
      </c>
      <c r="CD73" s="22">
        <f t="shared" si="47"/>
        <v>0</v>
      </c>
      <c r="CE73" s="22">
        <f t="shared" si="48"/>
        <v>0</v>
      </c>
      <c r="CF73" s="22">
        <f t="shared" si="49"/>
        <v>0</v>
      </c>
      <c r="CG73" s="22">
        <f t="shared" si="50"/>
        <v>0</v>
      </c>
      <c r="CH73" s="22">
        <f t="shared" si="51"/>
        <v>0</v>
      </c>
      <c r="CI73" s="22">
        <f t="shared" si="52"/>
        <v>0</v>
      </c>
      <c r="CJ73" s="22">
        <f t="shared" si="53"/>
        <v>0</v>
      </c>
      <c r="CK73" s="22">
        <f t="shared" si="54"/>
        <v>0</v>
      </c>
      <c r="CL73" s="22">
        <f t="shared" si="55"/>
        <v>0</v>
      </c>
      <c r="CM73" s="22">
        <f t="shared" si="56"/>
        <v>0</v>
      </c>
    </row>
    <row r="74" spans="1:93" ht="30" x14ac:dyDescent="0.25">
      <c r="A74" s="12" t="s">
        <v>0</v>
      </c>
      <c r="B74" s="12" t="s">
        <v>81</v>
      </c>
      <c r="C74" s="13" t="s">
        <v>486</v>
      </c>
      <c r="D74" s="14" t="str">
        <f t="shared" si="38"/>
        <v xml:space="preserve">  ;2021_BioQ1=1               </v>
      </c>
      <c r="E74" s="15"/>
      <c r="F74" s="15"/>
      <c r="G74" s="14"/>
      <c r="H74" s="14"/>
      <c r="I74" s="15"/>
      <c r="J74" s="15"/>
      <c r="K74" s="14"/>
      <c r="L74" s="14"/>
      <c r="M74" s="15"/>
      <c r="N74" s="15"/>
      <c r="O74" s="15"/>
      <c r="P74" s="14"/>
      <c r="Q74" s="15"/>
      <c r="R74" s="15"/>
      <c r="S74" s="15"/>
      <c r="T74" s="14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24" t="s">
        <v>487</v>
      </c>
      <c r="AP74" s="24" t="s">
        <v>488</v>
      </c>
      <c r="AQ74" s="26">
        <v>77400</v>
      </c>
      <c r="AR74" s="27" t="s">
        <v>489</v>
      </c>
      <c r="AS74" s="19"/>
      <c r="AT74" s="19" t="s">
        <v>574</v>
      </c>
      <c r="AU74" s="21"/>
      <c r="AV74" s="22"/>
      <c r="AW74" s="15"/>
      <c r="AX74" s="15"/>
      <c r="AY74" s="22"/>
      <c r="AZ74" s="19" t="s">
        <v>490</v>
      </c>
      <c r="BA74" s="42"/>
      <c r="BB74" s="22">
        <f>RANK(BX74,$BX$3:$BX$112)+COUNTIF(BX$3:BX75,BX74)-1</f>
        <v>43</v>
      </c>
      <c r="BC74" s="14" t="str">
        <f t="shared" si="39"/>
        <v>N° 43 LIDL St Thibault des Vignes</v>
      </c>
      <c r="BD74" s="22">
        <f>RANK(BY74,$BY$3:$BY$112)+COUNTIF(BY$3:BY75,BY74)-1</f>
        <v>84</v>
      </c>
      <c r="BE74" s="14" t="str">
        <f t="shared" si="40"/>
        <v>N° 84 LIDL St Thibault des Vignes</v>
      </c>
      <c r="BF74" s="24"/>
      <c r="BG74" s="24"/>
      <c r="BH74" s="24">
        <v>1</v>
      </c>
      <c r="BI74" s="24"/>
      <c r="BJ74" s="24"/>
      <c r="BK74" s="24"/>
      <c r="BL74" s="24"/>
      <c r="BM74" s="24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2">
        <f t="shared" si="41"/>
        <v>8</v>
      </c>
      <c r="BY74" s="22">
        <f t="shared" si="42"/>
        <v>0</v>
      </c>
      <c r="BZ74" s="22">
        <f t="shared" si="43"/>
        <v>0</v>
      </c>
      <c r="CA74" s="22">
        <f t="shared" si="44"/>
        <v>0</v>
      </c>
      <c r="CB74" s="22">
        <f t="shared" si="45"/>
        <v>0</v>
      </c>
      <c r="CC74" s="22">
        <f t="shared" si="46"/>
        <v>0</v>
      </c>
      <c r="CD74" s="22">
        <f t="shared" si="47"/>
        <v>0</v>
      </c>
      <c r="CE74" s="22">
        <f t="shared" si="48"/>
        <v>0</v>
      </c>
      <c r="CF74" s="22">
        <f t="shared" si="49"/>
        <v>0</v>
      </c>
      <c r="CG74" s="22">
        <f t="shared" si="50"/>
        <v>0</v>
      </c>
      <c r="CH74" s="22">
        <f t="shared" si="51"/>
        <v>0</v>
      </c>
      <c r="CI74" s="22">
        <f t="shared" si="52"/>
        <v>0</v>
      </c>
      <c r="CJ74" s="22">
        <f t="shared" si="53"/>
        <v>0</v>
      </c>
      <c r="CK74" s="22">
        <f t="shared" si="54"/>
        <v>0</v>
      </c>
      <c r="CL74" s="22">
        <f t="shared" si="55"/>
        <v>0</v>
      </c>
      <c r="CM74" s="22">
        <f t="shared" si="56"/>
        <v>0</v>
      </c>
      <c r="CN74" s="22"/>
      <c r="CO74" s="22"/>
    </row>
    <row r="75" spans="1:93" s="22" customFormat="1" ht="30" x14ac:dyDescent="0.25">
      <c r="A75" s="12" t="s">
        <v>0</v>
      </c>
      <c r="B75" s="12" t="s">
        <v>393</v>
      </c>
      <c r="C75" s="13" t="s">
        <v>491</v>
      </c>
      <c r="D75" s="14" t="str">
        <f t="shared" si="38"/>
        <v xml:space="preserve">  ;2021_BioQ1=1               </v>
      </c>
      <c r="E75" s="15"/>
      <c r="F75" s="15"/>
      <c r="G75" s="14"/>
      <c r="H75" s="14"/>
      <c r="I75" s="15"/>
      <c r="J75" s="15"/>
      <c r="K75" s="14"/>
      <c r="L75" s="14"/>
      <c r="M75" s="15"/>
      <c r="N75" s="15"/>
      <c r="O75" s="15"/>
      <c r="P75" s="14"/>
      <c r="Q75" s="15"/>
      <c r="R75" s="15"/>
      <c r="S75" s="15"/>
      <c r="T75" s="14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24" t="s">
        <v>492</v>
      </c>
      <c r="AP75" s="24" t="s">
        <v>493</v>
      </c>
      <c r="AQ75" s="26">
        <v>64400</v>
      </c>
      <c r="AR75" s="27" t="s">
        <v>494</v>
      </c>
      <c r="AS75" s="19"/>
      <c r="AT75" s="19" t="s">
        <v>575</v>
      </c>
      <c r="AU75" s="21"/>
      <c r="AW75" s="15"/>
      <c r="AX75" s="15"/>
      <c r="AZ75" s="19" t="s">
        <v>495</v>
      </c>
      <c r="BA75" s="42"/>
      <c r="BB75" s="22">
        <f>RANK(BX75,$BX$3:$BX$112)+COUNTIF(BX$3:BX113,BX75)-1</f>
        <v>45</v>
      </c>
      <c r="BC75" s="14" t="str">
        <f t="shared" si="39"/>
        <v>N° 45 LINDT</v>
      </c>
      <c r="BD75" s="22">
        <f>RANK(BY75,$BY$3:$BY$112)+COUNTIF(BY$3:BY113,BY75)-1</f>
        <v>111</v>
      </c>
      <c r="BE75" s="14" t="str">
        <f t="shared" si="40"/>
        <v>N° 111 LINDT</v>
      </c>
      <c r="BF75" s="24"/>
      <c r="BG75" s="24"/>
      <c r="BH75" s="24">
        <v>1</v>
      </c>
      <c r="BI75" s="24"/>
      <c r="BJ75" s="24"/>
      <c r="BK75" s="24"/>
      <c r="BL75" s="24"/>
      <c r="BM75" s="24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2">
        <f t="shared" si="41"/>
        <v>8</v>
      </c>
      <c r="BY75" s="22">
        <f t="shared" si="42"/>
        <v>0</v>
      </c>
      <c r="BZ75" s="22">
        <f t="shared" si="43"/>
        <v>0</v>
      </c>
      <c r="CA75" s="22">
        <f t="shared" si="44"/>
        <v>0</v>
      </c>
      <c r="CB75" s="22">
        <f t="shared" si="45"/>
        <v>0</v>
      </c>
      <c r="CC75" s="22">
        <f t="shared" si="46"/>
        <v>0</v>
      </c>
      <c r="CD75" s="22">
        <f t="shared" si="47"/>
        <v>0</v>
      </c>
      <c r="CE75" s="22">
        <f t="shared" si="48"/>
        <v>0</v>
      </c>
      <c r="CF75" s="22">
        <f t="shared" si="49"/>
        <v>0</v>
      </c>
      <c r="CG75" s="22">
        <f t="shared" si="50"/>
        <v>0</v>
      </c>
      <c r="CH75" s="22">
        <f t="shared" si="51"/>
        <v>0</v>
      </c>
      <c r="CI75" s="22">
        <f t="shared" si="52"/>
        <v>0</v>
      </c>
      <c r="CJ75" s="22">
        <f t="shared" si="53"/>
        <v>0</v>
      </c>
      <c r="CK75" s="22">
        <f t="shared" si="54"/>
        <v>0</v>
      </c>
      <c r="CL75" s="22">
        <f t="shared" si="55"/>
        <v>0</v>
      </c>
      <c r="CM75" s="22">
        <f t="shared" si="56"/>
        <v>0</v>
      </c>
    </row>
    <row r="76" spans="1:93" s="22" customFormat="1" ht="30" x14ac:dyDescent="0.25">
      <c r="A76" s="12" t="s">
        <v>0</v>
      </c>
      <c r="B76" s="12" t="s">
        <v>72</v>
      </c>
      <c r="C76" s="13" t="s">
        <v>390</v>
      </c>
      <c r="D76" s="14" t="str">
        <f t="shared" si="38"/>
        <v xml:space="preserve">    ;2020_QIAB1=1             </v>
      </c>
      <c r="E76" s="15"/>
      <c r="F76" s="15"/>
      <c r="G76" s="14"/>
      <c r="H76" s="14"/>
      <c r="I76" s="15"/>
      <c r="J76" s="15"/>
      <c r="K76" s="14"/>
      <c r="L76" s="14"/>
      <c r="M76" s="15"/>
      <c r="N76" s="15"/>
      <c r="O76" s="15"/>
      <c r="P76" s="14"/>
      <c r="Q76" s="15"/>
      <c r="R76" s="15"/>
      <c r="S76" s="15"/>
      <c r="T76" s="14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24" t="s">
        <v>576</v>
      </c>
      <c r="AP76" s="24" t="s">
        <v>380</v>
      </c>
      <c r="AQ76" s="26">
        <v>95100</v>
      </c>
      <c r="AR76" s="27" t="s">
        <v>391</v>
      </c>
      <c r="AS76" s="19"/>
      <c r="AT76" s="19" t="s">
        <v>577</v>
      </c>
      <c r="AU76" s="21"/>
      <c r="AW76" s="15"/>
      <c r="AX76" s="15"/>
      <c r="AZ76" s="19" t="s">
        <v>392</v>
      </c>
      <c r="BA76" s="42"/>
      <c r="BB76" s="22">
        <f>RANK(BX76,$BX$3:$BX$112)+COUNTIF(BX$3:BX77,BX76)-1</f>
        <v>53</v>
      </c>
      <c r="BC76" s="14" t="str">
        <f t="shared" si="39"/>
        <v>N° 53 Mairie d'Argenteuil</v>
      </c>
      <c r="BD76" s="22">
        <f>RANK(BY76,$BY$3:$BY$112)+COUNTIF(BY$3:BY77,BY76)-1</f>
        <v>86</v>
      </c>
      <c r="BE76" s="14" t="str">
        <f t="shared" si="40"/>
        <v>N° 86 Mairie d'Argenteuil</v>
      </c>
      <c r="BF76" s="24"/>
      <c r="BG76" s="24"/>
      <c r="BH76" s="24"/>
      <c r="BI76" s="24"/>
      <c r="BJ76" s="24">
        <v>1</v>
      </c>
      <c r="BK76" s="24"/>
      <c r="BL76" s="24"/>
      <c r="BM76" s="24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2">
        <f t="shared" si="41"/>
        <v>7</v>
      </c>
      <c r="BY76" s="22">
        <f t="shared" si="42"/>
        <v>0</v>
      </c>
      <c r="BZ76" s="22">
        <f t="shared" si="43"/>
        <v>1</v>
      </c>
      <c r="CA76" s="22">
        <f t="shared" si="44"/>
        <v>0</v>
      </c>
      <c r="CB76" s="22">
        <f t="shared" si="45"/>
        <v>0</v>
      </c>
      <c r="CC76" s="22">
        <f t="shared" si="46"/>
        <v>0</v>
      </c>
      <c r="CD76" s="22">
        <f t="shared" si="47"/>
        <v>0</v>
      </c>
      <c r="CE76" s="22">
        <f t="shared" si="48"/>
        <v>0</v>
      </c>
      <c r="CF76" s="22">
        <f t="shared" si="49"/>
        <v>0</v>
      </c>
      <c r="CG76" s="22">
        <f t="shared" si="50"/>
        <v>0</v>
      </c>
      <c r="CH76" s="22">
        <f t="shared" si="51"/>
        <v>0</v>
      </c>
      <c r="CI76" s="22">
        <f t="shared" si="52"/>
        <v>0</v>
      </c>
      <c r="CJ76" s="22">
        <f t="shared" si="53"/>
        <v>0</v>
      </c>
      <c r="CK76" s="22">
        <f t="shared" si="54"/>
        <v>0</v>
      </c>
      <c r="CL76" s="22">
        <f t="shared" si="55"/>
        <v>0</v>
      </c>
      <c r="CM76" s="22">
        <f t="shared" si="56"/>
        <v>0</v>
      </c>
    </row>
    <row r="77" spans="1:93" s="22" customFormat="1" ht="30" x14ac:dyDescent="0.25">
      <c r="A77" s="12" t="s">
        <v>0</v>
      </c>
      <c r="B77" s="12" t="s">
        <v>72</v>
      </c>
      <c r="C77" s="13" t="s">
        <v>236</v>
      </c>
      <c r="D77" s="14" t="str">
        <f t="shared" si="38"/>
        <v xml:space="preserve">    ;2020_QIAB1=1 ;2019_QIAB1=2           </v>
      </c>
      <c r="E77" s="15"/>
      <c r="F77" s="15"/>
      <c r="G77" s="14"/>
      <c r="H77" s="14"/>
      <c r="I77" s="15"/>
      <c r="J77" s="15"/>
      <c r="K77" s="14"/>
      <c r="L77" s="14"/>
      <c r="M77" s="15"/>
      <c r="N77" s="15"/>
      <c r="O77" s="15"/>
      <c r="P77" s="14"/>
      <c r="Q77" s="15"/>
      <c r="R77" s="15"/>
      <c r="S77" s="15"/>
      <c r="T77" s="14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24" t="s">
        <v>235</v>
      </c>
      <c r="AP77" s="24" t="s">
        <v>84</v>
      </c>
      <c r="AQ77" s="26">
        <v>93170</v>
      </c>
      <c r="AR77" s="41" t="s">
        <v>389</v>
      </c>
      <c r="AS77" s="19"/>
      <c r="AT77" s="19" t="s">
        <v>578</v>
      </c>
      <c r="AU77" s="21"/>
      <c r="AW77" s="15"/>
      <c r="AX77" s="15"/>
      <c r="AZ77" s="19" t="s">
        <v>388</v>
      </c>
      <c r="BA77" s="42"/>
      <c r="BB77" s="22">
        <f>RANK(BX77,$BX$3:$BX$112)+COUNTIF(BX$3:BX78,BX77)-1</f>
        <v>13</v>
      </c>
      <c r="BC77" s="14" t="str">
        <f t="shared" si="39"/>
        <v>N° 13 Mairie de Bagnolet</v>
      </c>
      <c r="BD77" s="22">
        <f>RANK(BY77,$BY$3:$BY$112)+COUNTIF(BY$3:BY78,BY77)-1</f>
        <v>86</v>
      </c>
      <c r="BE77" s="14" t="str">
        <f t="shared" si="40"/>
        <v>N° 86 Mairie de Bagnolet</v>
      </c>
      <c r="BF77" s="24"/>
      <c r="BG77" s="24"/>
      <c r="BH77" s="24"/>
      <c r="BI77" s="24"/>
      <c r="BJ77" s="24">
        <v>1</v>
      </c>
      <c r="BK77" s="24"/>
      <c r="BL77" s="24">
        <v>2</v>
      </c>
      <c r="BM77" s="24"/>
      <c r="BN77" s="25"/>
      <c r="BO77" s="24"/>
      <c r="BP77" s="25"/>
      <c r="BQ77" s="25"/>
      <c r="BR77" s="25"/>
      <c r="BS77" s="25"/>
      <c r="BT77" s="25"/>
      <c r="BU77" s="25"/>
      <c r="BV77" s="25"/>
      <c r="BW77" s="25"/>
      <c r="BX77" s="22">
        <f t="shared" si="41"/>
        <v>19</v>
      </c>
      <c r="BY77" s="22">
        <f t="shared" si="42"/>
        <v>0</v>
      </c>
      <c r="BZ77" s="22">
        <f t="shared" si="43"/>
        <v>1</v>
      </c>
      <c r="CA77" s="22">
        <f t="shared" si="44"/>
        <v>2</v>
      </c>
      <c r="CB77" s="22">
        <f t="shared" si="45"/>
        <v>0</v>
      </c>
      <c r="CC77" s="22">
        <f t="shared" si="46"/>
        <v>0</v>
      </c>
      <c r="CD77" s="22">
        <f t="shared" si="47"/>
        <v>0</v>
      </c>
      <c r="CE77" s="22">
        <f t="shared" si="48"/>
        <v>0</v>
      </c>
      <c r="CF77" s="22">
        <f t="shared" si="49"/>
        <v>0</v>
      </c>
      <c r="CG77" s="22">
        <f t="shared" si="50"/>
        <v>0</v>
      </c>
      <c r="CH77" s="22">
        <f t="shared" si="51"/>
        <v>0</v>
      </c>
      <c r="CI77" s="22">
        <f t="shared" si="52"/>
        <v>0</v>
      </c>
      <c r="CJ77" s="22">
        <f t="shared" si="53"/>
        <v>0</v>
      </c>
      <c r="CK77" s="22">
        <f t="shared" si="54"/>
        <v>0</v>
      </c>
      <c r="CL77" s="22">
        <f t="shared" si="55"/>
        <v>0</v>
      </c>
      <c r="CM77" s="22">
        <f t="shared" si="56"/>
        <v>0</v>
      </c>
    </row>
    <row r="78" spans="1:93" ht="30" x14ac:dyDescent="0.25">
      <c r="A78" s="12" t="s">
        <v>0</v>
      </c>
      <c r="B78" s="12" t="s">
        <v>72</v>
      </c>
      <c r="C78" s="13" t="s">
        <v>305</v>
      </c>
      <c r="D78" s="14" t="str">
        <f t="shared" si="38"/>
        <v xml:space="preserve">      ; 2020_QIAB2=1  ; 2019_QIAB2=1          </v>
      </c>
      <c r="E78" s="15"/>
      <c r="F78" s="15"/>
      <c r="G78" s="14"/>
      <c r="H78" s="14"/>
      <c r="I78" s="15"/>
      <c r="J78" s="15"/>
      <c r="K78" s="14"/>
      <c r="L78" s="14"/>
      <c r="M78" s="15"/>
      <c r="N78" s="15"/>
      <c r="O78" s="15"/>
      <c r="P78" s="14"/>
      <c r="Q78" s="15"/>
      <c r="R78" s="15"/>
      <c r="S78" s="15"/>
      <c r="T78" s="14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24" t="s">
        <v>306</v>
      </c>
      <c r="AP78" s="24" t="s">
        <v>307</v>
      </c>
      <c r="AQ78" s="26">
        <v>92500</v>
      </c>
      <c r="AR78" s="27" t="s">
        <v>308</v>
      </c>
      <c r="AS78" s="19"/>
      <c r="AT78" s="19" t="s">
        <v>579</v>
      </c>
      <c r="AU78" s="21"/>
      <c r="AV78" s="22"/>
      <c r="AW78" s="15"/>
      <c r="AX78" s="15"/>
      <c r="AY78" s="22"/>
      <c r="AZ78" s="19" t="s">
        <v>309</v>
      </c>
      <c r="BA78" s="42"/>
      <c r="BB78" s="22">
        <f>RANK(BX78,$BX$3:$BX$112)+COUNTIF(BX$3:BX79,BX78)-1</f>
        <v>25</v>
      </c>
      <c r="BC78" s="14" t="str">
        <f t="shared" si="39"/>
        <v>N° 25 Mairie de Reuil Malmaison</v>
      </c>
      <c r="BD78" s="22">
        <f>RANK(BY78,$BY$3:$BY$112)+COUNTIF(BY$3:BY79,BY78)-1</f>
        <v>16</v>
      </c>
      <c r="BE78" s="14" t="str">
        <f t="shared" si="40"/>
        <v>N° 16 Mairie de Reuil Malmaison</v>
      </c>
      <c r="BF78" s="24"/>
      <c r="BG78" s="24"/>
      <c r="BH78" s="24"/>
      <c r="BI78" s="24"/>
      <c r="BJ78" s="24"/>
      <c r="BK78" s="24">
        <v>1</v>
      </c>
      <c r="BL78" s="24"/>
      <c r="BM78" s="24">
        <v>1</v>
      </c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2">
        <f t="shared" si="41"/>
        <v>13</v>
      </c>
      <c r="BY78" s="22">
        <f t="shared" si="42"/>
        <v>13</v>
      </c>
      <c r="BZ78" s="22">
        <f t="shared" si="43"/>
        <v>0</v>
      </c>
      <c r="CA78" s="22">
        <f t="shared" si="44"/>
        <v>0</v>
      </c>
      <c r="CB78" s="22">
        <f t="shared" si="45"/>
        <v>0</v>
      </c>
      <c r="CC78" s="22">
        <f t="shared" si="46"/>
        <v>0</v>
      </c>
      <c r="CD78" s="22">
        <f t="shared" si="47"/>
        <v>0</v>
      </c>
      <c r="CE78" s="22">
        <f t="shared" si="48"/>
        <v>0</v>
      </c>
      <c r="CF78" s="22">
        <f t="shared" si="49"/>
        <v>0</v>
      </c>
      <c r="CG78" s="22">
        <f t="shared" si="50"/>
        <v>1</v>
      </c>
      <c r="CH78" s="22">
        <f t="shared" si="51"/>
        <v>1</v>
      </c>
      <c r="CI78" s="22">
        <f t="shared" si="52"/>
        <v>0</v>
      </c>
      <c r="CJ78" s="22">
        <f t="shared" si="53"/>
        <v>0</v>
      </c>
      <c r="CK78" s="22">
        <f t="shared" si="54"/>
        <v>0</v>
      </c>
      <c r="CL78" s="22">
        <f t="shared" si="55"/>
        <v>0</v>
      </c>
      <c r="CM78" s="22">
        <f t="shared" si="56"/>
        <v>0</v>
      </c>
      <c r="CN78" s="22"/>
      <c r="CO78" s="22"/>
    </row>
    <row r="79" spans="1:93" s="22" customFormat="1" ht="30" x14ac:dyDescent="0.25">
      <c r="A79" s="12" t="s">
        <v>0</v>
      </c>
      <c r="B79" s="12" t="s">
        <v>72</v>
      </c>
      <c r="C79" s="13" t="s">
        <v>455</v>
      </c>
      <c r="D79" s="14" t="str">
        <f t="shared" si="38"/>
        <v xml:space="preserve">  ;2021_BioQ1=2               </v>
      </c>
      <c r="E79" s="15"/>
      <c r="F79" s="15"/>
      <c r="G79" s="14"/>
      <c r="H79" s="14"/>
      <c r="I79" s="15"/>
      <c r="J79" s="15"/>
      <c r="K79" s="14"/>
      <c r="L79" s="14"/>
      <c r="M79" s="15"/>
      <c r="N79" s="15"/>
      <c r="O79" s="15"/>
      <c r="P79" s="14"/>
      <c r="Q79" s="15"/>
      <c r="R79" s="15"/>
      <c r="S79" s="15"/>
      <c r="T79" s="14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24" t="s">
        <v>456</v>
      </c>
      <c r="AP79" s="24" t="s">
        <v>34</v>
      </c>
      <c r="AQ79" s="26">
        <v>93200</v>
      </c>
      <c r="AR79" s="27" t="s">
        <v>457</v>
      </c>
      <c r="AS79" s="19"/>
      <c r="AT79" s="19" t="s">
        <v>580</v>
      </c>
      <c r="AU79" s="21"/>
      <c r="AW79" s="15"/>
      <c r="AX79" s="15"/>
      <c r="AZ79" s="19" t="s">
        <v>458</v>
      </c>
      <c r="BA79" s="42"/>
      <c r="BB79" s="22">
        <f>RANK(BX79,$BX$3:$BX$112)+COUNTIF(BX$3:BX80,BX79)-1</f>
        <v>17</v>
      </c>
      <c r="BC79" s="14" t="str">
        <f t="shared" si="39"/>
        <v>N° 17 Mairie de St Denis</v>
      </c>
      <c r="BD79" s="22">
        <f>RANK(BY79,$BY$3:$BY$112)+COUNTIF(BY$3:BY80,BY79)-1</f>
        <v>87</v>
      </c>
      <c r="BE79" s="14" t="str">
        <f t="shared" si="40"/>
        <v>N° 87 Mairie de St Denis</v>
      </c>
      <c r="BF79" s="24"/>
      <c r="BG79" s="24"/>
      <c r="BH79" s="24">
        <v>2</v>
      </c>
      <c r="BI79" s="24"/>
      <c r="BJ79" s="24"/>
      <c r="BK79" s="24"/>
      <c r="BL79" s="24"/>
      <c r="BM79" s="24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2">
        <f t="shared" si="41"/>
        <v>16</v>
      </c>
      <c r="BY79" s="22">
        <f t="shared" si="42"/>
        <v>0</v>
      </c>
      <c r="BZ79" s="22">
        <f t="shared" si="43"/>
        <v>0</v>
      </c>
      <c r="CA79" s="22">
        <f t="shared" si="44"/>
        <v>0</v>
      </c>
      <c r="CB79" s="22">
        <f t="shared" si="45"/>
        <v>0</v>
      </c>
      <c r="CC79" s="22">
        <f t="shared" si="46"/>
        <v>0</v>
      </c>
      <c r="CD79" s="22">
        <f t="shared" si="47"/>
        <v>0</v>
      </c>
      <c r="CE79" s="22">
        <f t="shared" si="48"/>
        <v>0</v>
      </c>
      <c r="CF79" s="22">
        <f t="shared" si="49"/>
        <v>0</v>
      </c>
      <c r="CG79" s="22">
        <f t="shared" si="50"/>
        <v>0</v>
      </c>
      <c r="CH79" s="22">
        <f t="shared" si="51"/>
        <v>0</v>
      </c>
      <c r="CI79" s="22">
        <f t="shared" si="52"/>
        <v>0</v>
      </c>
      <c r="CJ79" s="22">
        <f t="shared" si="53"/>
        <v>0</v>
      </c>
      <c r="CK79" s="22">
        <f t="shared" si="54"/>
        <v>0</v>
      </c>
      <c r="CL79" s="22">
        <f t="shared" si="55"/>
        <v>0</v>
      </c>
      <c r="CM79" s="22">
        <f t="shared" si="56"/>
        <v>0</v>
      </c>
    </row>
    <row r="80" spans="1:93" s="22" customFormat="1" ht="30" x14ac:dyDescent="0.25">
      <c r="A80" s="12" t="s">
        <v>0</v>
      </c>
      <c r="B80" s="12" t="s">
        <v>72</v>
      </c>
      <c r="C80" s="13" t="s">
        <v>153</v>
      </c>
      <c r="D80" s="14" t="str">
        <f t="shared" si="38"/>
        <v xml:space="preserve">          ; 2018_QIAB2=1        </v>
      </c>
      <c r="E80" s="15"/>
      <c r="F80" s="15"/>
      <c r="G80" s="14"/>
      <c r="H80" s="14"/>
      <c r="I80" s="15"/>
      <c r="J80" s="15"/>
      <c r="K80" s="14"/>
      <c r="L80" s="14"/>
      <c r="M80" s="15"/>
      <c r="N80" s="15"/>
      <c r="O80" s="15"/>
      <c r="P80" s="14"/>
      <c r="Q80" s="15"/>
      <c r="R80" s="15"/>
      <c r="S80" s="15"/>
      <c r="T80" s="14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24" t="s">
        <v>582</v>
      </c>
      <c r="AP80" s="24" t="s">
        <v>146</v>
      </c>
      <c r="AQ80" s="26">
        <v>93240</v>
      </c>
      <c r="AR80" s="27" t="s">
        <v>154</v>
      </c>
      <c r="AS80" s="19"/>
      <c r="AT80" s="19" t="s">
        <v>581</v>
      </c>
      <c r="AU80" s="21"/>
      <c r="AW80" s="15"/>
      <c r="AX80" s="15"/>
      <c r="AZ80" s="19"/>
      <c r="BA80" s="42"/>
      <c r="BB80" s="22">
        <f>RANK(BX80,$BX$3:$BX$112)+COUNTIF(BX$3:BX81,BX80)-1</f>
        <v>91</v>
      </c>
      <c r="BC80" s="14" t="str">
        <f t="shared" si="39"/>
        <v>N° 91 Mairie de Stains</v>
      </c>
      <c r="BD80" s="22">
        <f>RANK(BY80,$BY$3:$BY$112)+COUNTIF(BY$3:BY81,BY80)-1</f>
        <v>51</v>
      </c>
      <c r="BE80" s="14" t="str">
        <f t="shared" si="40"/>
        <v>N° 51 Mairie de Stains</v>
      </c>
      <c r="BF80" s="24"/>
      <c r="BG80" s="24"/>
      <c r="BH80" s="24"/>
      <c r="BI80" s="24"/>
      <c r="BJ80" s="24"/>
      <c r="BK80" s="24"/>
      <c r="BL80" s="24"/>
      <c r="BM80" s="24"/>
      <c r="BN80" s="25"/>
      <c r="BO80" s="24">
        <v>1</v>
      </c>
      <c r="BP80" s="25"/>
      <c r="BQ80" s="25"/>
      <c r="BR80" s="25"/>
      <c r="BS80" s="25"/>
      <c r="BT80" s="25"/>
      <c r="BU80" s="25"/>
      <c r="BV80" s="25"/>
      <c r="BW80" s="25"/>
      <c r="BX80" s="22">
        <f t="shared" si="41"/>
        <v>5</v>
      </c>
      <c r="BY80" s="22">
        <f t="shared" si="42"/>
        <v>5</v>
      </c>
      <c r="BZ80" s="22">
        <f t="shared" si="43"/>
        <v>0</v>
      </c>
      <c r="CA80" s="22">
        <f t="shared" si="44"/>
        <v>0</v>
      </c>
      <c r="CB80" s="22">
        <f t="shared" si="45"/>
        <v>0</v>
      </c>
      <c r="CC80" s="22">
        <f t="shared" si="46"/>
        <v>0</v>
      </c>
      <c r="CD80" s="22">
        <f t="shared" si="47"/>
        <v>0</v>
      </c>
      <c r="CE80" s="22">
        <f t="shared" si="48"/>
        <v>0</v>
      </c>
      <c r="CF80" s="22">
        <f t="shared" si="49"/>
        <v>0</v>
      </c>
      <c r="CG80" s="22">
        <f t="shared" si="50"/>
        <v>0</v>
      </c>
      <c r="CH80" s="22">
        <f t="shared" si="51"/>
        <v>0</v>
      </c>
      <c r="CI80" s="22">
        <f t="shared" si="52"/>
        <v>1</v>
      </c>
      <c r="CJ80" s="22">
        <f t="shared" si="53"/>
        <v>0</v>
      </c>
      <c r="CK80" s="22">
        <f t="shared" si="54"/>
        <v>0</v>
      </c>
      <c r="CL80" s="22">
        <f t="shared" si="55"/>
        <v>0</v>
      </c>
      <c r="CM80" s="22">
        <f t="shared" si="56"/>
        <v>0</v>
      </c>
    </row>
    <row r="81" spans="1:93" ht="30" x14ac:dyDescent="0.25">
      <c r="A81" s="12" t="s">
        <v>0</v>
      </c>
      <c r="B81" s="12" t="s">
        <v>72</v>
      </c>
      <c r="C81" s="13" t="s">
        <v>255</v>
      </c>
      <c r="D81" s="14" t="str">
        <f t="shared" si="38"/>
        <v xml:space="preserve">      ;2019_QIAB1=1           </v>
      </c>
      <c r="E81" s="15"/>
      <c r="F81" s="15"/>
      <c r="G81" s="14"/>
      <c r="H81" s="14"/>
      <c r="I81" s="15"/>
      <c r="J81" s="15"/>
      <c r="K81" s="14"/>
      <c r="L81" s="14"/>
      <c r="M81" s="15"/>
      <c r="N81" s="15"/>
      <c r="O81" s="15"/>
      <c r="P81" s="14"/>
      <c r="Q81" s="15"/>
      <c r="R81" s="15"/>
      <c r="S81" s="15"/>
      <c r="T81" s="14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24" t="s">
        <v>254</v>
      </c>
      <c r="AP81" s="24" t="s">
        <v>256</v>
      </c>
      <c r="AQ81" s="26">
        <v>92150</v>
      </c>
      <c r="AR81" s="27" t="s">
        <v>257</v>
      </c>
      <c r="AS81" s="19"/>
      <c r="AT81" s="19" t="s">
        <v>583</v>
      </c>
      <c r="AU81" s="21"/>
      <c r="AV81" s="22"/>
      <c r="AW81" s="15"/>
      <c r="AX81" s="15"/>
      <c r="AY81" s="22"/>
      <c r="AZ81" s="19" t="s">
        <v>258</v>
      </c>
      <c r="BA81" s="42"/>
      <c r="BB81" s="22">
        <f>RANK(BX81,$BX$3:$BX$112)+COUNTIF(BX$3:BX82,BX81)-1</f>
        <v>70</v>
      </c>
      <c r="BC81" s="14" t="str">
        <f t="shared" si="39"/>
        <v>N° 70 Mairie de Suresnes</v>
      </c>
      <c r="BD81" s="22">
        <f>RANK(BY81,$BY$3:$BY$112)+COUNTIF(BY$3:BY82,BY81)-1</f>
        <v>88</v>
      </c>
      <c r="BE81" s="14" t="str">
        <f t="shared" si="40"/>
        <v>N° 88 Mairie de Suresnes</v>
      </c>
      <c r="BF81" s="24"/>
      <c r="BG81" s="24"/>
      <c r="BH81" s="24"/>
      <c r="BI81" s="24"/>
      <c r="BJ81" s="24"/>
      <c r="BK81" s="24"/>
      <c r="BL81" s="24">
        <v>1</v>
      </c>
      <c r="BM81" s="24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2">
        <f t="shared" si="41"/>
        <v>6</v>
      </c>
      <c r="BY81" s="22">
        <f t="shared" si="42"/>
        <v>0</v>
      </c>
      <c r="BZ81" s="22">
        <f t="shared" si="43"/>
        <v>0</v>
      </c>
      <c r="CA81" s="22">
        <f t="shared" si="44"/>
        <v>1</v>
      </c>
      <c r="CB81" s="22">
        <f t="shared" si="45"/>
        <v>0</v>
      </c>
      <c r="CC81" s="22">
        <f t="shared" si="46"/>
        <v>0</v>
      </c>
      <c r="CD81" s="22">
        <f t="shared" si="47"/>
        <v>0</v>
      </c>
      <c r="CE81" s="22">
        <f t="shared" si="48"/>
        <v>0</v>
      </c>
      <c r="CF81" s="22">
        <f t="shared" si="49"/>
        <v>0</v>
      </c>
      <c r="CG81" s="22">
        <f t="shared" si="50"/>
        <v>0</v>
      </c>
      <c r="CH81" s="22">
        <f t="shared" si="51"/>
        <v>0</v>
      </c>
      <c r="CI81" s="22">
        <f t="shared" si="52"/>
        <v>0</v>
      </c>
      <c r="CJ81" s="22">
        <f t="shared" si="53"/>
        <v>0</v>
      </c>
      <c r="CK81" s="22">
        <f t="shared" si="54"/>
        <v>0</v>
      </c>
      <c r="CL81" s="22">
        <f t="shared" si="55"/>
        <v>0</v>
      </c>
      <c r="CM81" s="22">
        <f t="shared" si="56"/>
        <v>0</v>
      </c>
      <c r="CN81" s="22"/>
      <c r="CO81" s="22"/>
    </row>
    <row r="82" spans="1:93" s="22" customFormat="1" ht="30" x14ac:dyDescent="0.25">
      <c r="A82" s="12" t="s">
        <v>0</v>
      </c>
      <c r="B82" s="12" t="s">
        <v>180</v>
      </c>
      <c r="C82" s="13" t="s">
        <v>262</v>
      </c>
      <c r="D82" s="14" t="str">
        <f t="shared" si="38"/>
        <v xml:space="preserve">      ;2019_QIAB1=1   ; 2018_QIAB2=1        </v>
      </c>
      <c r="E82" s="15"/>
      <c r="F82" s="15"/>
      <c r="G82" s="14"/>
      <c r="H82" s="14"/>
      <c r="I82" s="15"/>
      <c r="J82" s="15"/>
      <c r="K82" s="14"/>
      <c r="L82" s="14"/>
      <c r="M82" s="15"/>
      <c r="N82" s="15"/>
      <c r="O82" s="15"/>
      <c r="P82" s="14"/>
      <c r="Q82" s="15"/>
      <c r="R82" s="15"/>
      <c r="S82" s="15"/>
      <c r="T82" s="14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24" t="s">
        <v>193</v>
      </c>
      <c r="AP82" s="24" t="s">
        <v>194</v>
      </c>
      <c r="AQ82" s="26">
        <v>92310</v>
      </c>
      <c r="AR82" s="27" t="s">
        <v>195</v>
      </c>
      <c r="AS82" s="19"/>
      <c r="AT82" s="19" t="s">
        <v>584</v>
      </c>
      <c r="AU82" s="21"/>
      <c r="AW82" s="15"/>
      <c r="AX82" s="15"/>
      <c r="AZ82" s="19" t="s">
        <v>196</v>
      </c>
      <c r="BA82" s="42"/>
      <c r="BB82" s="22">
        <f>RANK(BX82,$BX$3:$BX$112)+COUNTIF(BX$3:BX83,BX82)-1</f>
        <v>28</v>
      </c>
      <c r="BC82" s="14" t="str">
        <f t="shared" si="39"/>
        <v>N° 28 Maison Rollet Pradier</v>
      </c>
      <c r="BD82" s="22">
        <f>RANK(BY82,$BY$3:$BY$112)+COUNTIF(BY$3:BY83,BY82)-1</f>
        <v>52</v>
      </c>
      <c r="BE82" s="14" t="str">
        <f t="shared" si="40"/>
        <v>N° 52 Maison Rollet Pradier</v>
      </c>
      <c r="BF82" s="24"/>
      <c r="BG82" s="24"/>
      <c r="BH82" s="24"/>
      <c r="BI82" s="24"/>
      <c r="BJ82" s="24"/>
      <c r="BK82" s="24"/>
      <c r="BL82" s="24">
        <v>1</v>
      </c>
      <c r="BM82" s="24"/>
      <c r="BN82" s="25"/>
      <c r="BO82" s="24">
        <v>1</v>
      </c>
      <c r="BP82" s="25"/>
      <c r="BQ82" s="25"/>
      <c r="BR82" s="25"/>
      <c r="BS82" s="25"/>
      <c r="BT82" s="25"/>
      <c r="BU82" s="25"/>
      <c r="BV82" s="25"/>
      <c r="BW82" s="25"/>
      <c r="BX82" s="22">
        <f t="shared" si="41"/>
        <v>11</v>
      </c>
      <c r="BY82" s="22">
        <f t="shared" si="42"/>
        <v>5</v>
      </c>
      <c r="BZ82" s="22">
        <f t="shared" si="43"/>
        <v>0</v>
      </c>
      <c r="CA82" s="22">
        <f t="shared" si="44"/>
        <v>1</v>
      </c>
      <c r="CB82" s="22">
        <f t="shared" si="45"/>
        <v>0</v>
      </c>
      <c r="CC82" s="22">
        <f t="shared" si="46"/>
        <v>0</v>
      </c>
      <c r="CD82" s="22">
        <f t="shared" si="47"/>
        <v>0</v>
      </c>
      <c r="CE82" s="22">
        <f t="shared" si="48"/>
        <v>0</v>
      </c>
      <c r="CF82" s="22">
        <f t="shared" si="49"/>
        <v>0</v>
      </c>
      <c r="CG82" s="22">
        <f t="shared" si="50"/>
        <v>0</v>
      </c>
      <c r="CH82" s="22">
        <f t="shared" si="51"/>
        <v>0</v>
      </c>
      <c r="CI82" s="22">
        <f t="shared" si="52"/>
        <v>1</v>
      </c>
      <c r="CJ82" s="22">
        <f t="shared" si="53"/>
        <v>0</v>
      </c>
      <c r="CK82" s="22">
        <f t="shared" si="54"/>
        <v>0</v>
      </c>
      <c r="CL82" s="22">
        <f t="shared" si="55"/>
        <v>0</v>
      </c>
      <c r="CM82" s="22">
        <f t="shared" si="56"/>
        <v>0</v>
      </c>
    </row>
    <row r="83" spans="1:93" s="22" customFormat="1" ht="30" x14ac:dyDescent="0.25">
      <c r="A83" s="12" t="s">
        <v>51</v>
      </c>
      <c r="B83" s="12" t="s">
        <v>157</v>
      </c>
      <c r="C83" s="13" t="s">
        <v>121</v>
      </c>
      <c r="D83" s="14" t="str">
        <f t="shared" si="38"/>
        <v xml:space="preserve">        ;2018_QIAB1=1         </v>
      </c>
      <c r="E83" s="15"/>
      <c r="F83" s="15"/>
      <c r="G83" s="14"/>
      <c r="H83" s="14"/>
      <c r="I83" s="15"/>
      <c r="J83" s="15"/>
      <c r="K83" s="14"/>
      <c r="L83" s="14"/>
      <c r="M83" s="15"/>
      <c r="N83" s="15"/>
      <c r="O83" s="15"/>
      <c r="P83" s="14"/>
      <c r="Q83" s="15"/>
      <c r="R83" s="15"/>
      <c r="S83" s="15"/>
      <c r="T83" s="14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24" t="s">
        <v>122</v>
      </c>
      <c r="AP83" s="24" t="s">
        <v>123</v>
      </c>
      <c r="AQ83" s="26">
        <v>95520</v>
      </c>
      <c r="AR83" s="27" t="s">
        <v>124</v>
      </c>
      <c r="AS83" s="19"/>
      <c r="AT83" s="19" t="s">
        <v>585</v>
      </c>
      <c r="AU83" s="21"/>
      <c r="AW83" s="15"/>
      <c r="AX83" s="15"/>
      <c r="AZ83" s="19" t="s">
        <v>125</v>
      </c>
      <c r="BA83" s="42"/>
      <c r="BB83" s="22">
        <f>RANK(BX83,$BX$3:$BX$112)+COUNTIF(BX$3:BX84,BX83)-1</f>
        <v>92</v>
      </c>
      <c r="BC83" s="14" t="str">
        <f t="shared" si="39"/>
        <v>N° 92 Matis</v>
      </c>
      <c r="BD83" s="22">
        <f>RANK(BY83,$BY$3:$BY$112)+COUNTIF(BY$3:BY84,BY83)-1</f>
        <v>89</v>
      </c>
      <c r="BE83" s="14" t="str">
        <f t="shared" si="40"/>
        <v>N° 89 Matis</v>
      </c>
      <c r="BF83" s="24"/>
      <c r="BG83" s="24"/>
      <c r="BH83" s="24"/>
      <c r="BI83" s="24"/>
      <c r="BJ83" s="24"/>
      <c r="BK83" s="24"/>
      <c r="BL83" s="24"/>
      <c r="BM83" s="24"/>
      <c r="BN83" s="25">
        <v>1</v>
      </c>
      <c r="BO83" s="24"/>
      <c r="BP83" s="25"/>
      <c r="BQ83" s="25"/>
      <c r="BR83" s="25"/>
      <c r="BS83" s="25"/>
      <c r="BT83" s="25"/>
      <c r="BU83" s="25"/>
      <c r="BV83" s="25"/>
      <c r="BW83" s="25"/>
      <c r="BX83" s="22">
        <f t="shared" si="41"/>
        <v>5</v>
      </c>
      <c r="BY83" s="22">
        <f t="shared" si="42"/>
        <v>0</v>
      </c>
      <c r="BZ83" s="22">
        <f t="shared" si="43"/>
        <v>0</v>
      </c>
      <c r="CA83" s="22">
        <f t="shared" si="44"/>
        <v>0</v>
      </c>
      <c r="CB83" s="22">
        <f t="shared" si="45"/>
        <v>1</v>
      </c>
      <c r="CC83" s="22">
        <f t="shared" si="46"/>
        <v>0</v>
      </c>
      <c r="CD83" s="22">
        <f t="shared" si="47"/>
        <v>0</v>
      </c>
      <c r="CE83" s="22">
        <f t="shared" si="48"/>
        <v>0</v>
      </c>
      <c r="CF83" s="22">
        <f t="shared" si="49"/>
        <v>0</v>
      </c>
      <c r="CG83" s="22">
        <f t="shared" si="50"/>
        <v>0</v>
      </c>
      <c r="CH83" s="22">
        <f t="shared" si="51"/>
        <v>0</v>
      </c>
      <c r="CI83" s="22">
        <f t="shared" si="52"/>
        <v>0</v>
      </c>
      <c r="CJ83" s="22">
        <f t="shared" si="53"/>
        <v>0</v>
      </c>
      <c r="CK83" s="22">
        <f t="shared" si="54"/>
        <v>0</v>
      </c>
      <c r="CL83" s="22">
        <f t="shared" si="55"/>
        <v>0</v>
      </c>
      <c r="CM83" s="22">
        <f t="shared" si="56"/>
        <v>0</v>
      </c>
    </row>
    <row r="84" spans="1:93" ht="30" x14ac:dyDescent="0.25">
      <c r="A84" s="12" t="s">
        <v>0</v>
      </c>
      <c r="B84" s="12" t="s">
        <v>81</v>
      </c>
      <c r="C84" s="13" t="s">
        <v>334</v>
      </c>
      <c r="D84" s="14" t="str">
        <f t="shared" si="38"/>
        <v xml:space="preserve">        ; 2019_QIAB2=1          </v>
      </c>
      <c r="E84" s="15"/>
      <c r="F84" s="15"/>
      <c r="G84" s="14"/>
      <c r="H84" s="14"/>
      <c r="I84" s="15"/>
      <c r="J84" s="15"/>
      <c r="K84" s="14"/>
      <c r="L84" s="14"/>
      <c r="M84" s="15"/>
      <c r="N84" s="15"/>
      <c r="O84" s="15"/>
      <c r="P84" s="14"/>
      <c r="Q84" s="15"/>
      <c r="R84" s="15"/>
      <c r="S84" s="15"/>
      <c r="T84" s="14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24" t="s">
        <v>335</v>
      </c>
      <c r="AP84" s="24" t="s">
        <v>149</v>
      </c>
      <c r="AQ84" s="26">
        <v>92000</v>
      </c>
      <c r="AR84" s="27" t="s">
        <v>336</v>
      </c>
      <c r="AS84" s="19"/>
      <c r="AT84" s="19" t="s">
        <v>586</v>
      </c>
      <c r="AU84" s="21"/>
      <c r="AV84" s="22"/>
      <c r="AW84" s="15"/>
      <c r="AX84" s="15"/>
      <c r="AY84" s="22"/>
      <c r="AZ84" s="19" t="s">
        <v>337</v>
      </c>
      <c r="BA84" s="42"/>
      <c r="BB84" s="22">
        <f>RANK(BX84,$BX$3:$BX$112)+COUNTIF(BX$3:BX85,BX84)-1</f>
        <v>72</v>
      </c>
      <c r="BC84" s="14" t="str">
        <f t="shared" si="39"/>
        <v>N° 72 Métro France Nanterre</v>
      </c>
      <c r="BD84" s="22">
        <f>RANK(BY84,$BY$3:$BY$112)+COUNTIF(BY$3:BY85,BY84)-1</f>
        <v>41</v>
      </c>
      <c r="BE84" s="14" t="str">
        <f t="shared" si="40"/>
        <v>N° 41 Métro France Nanterre</v>
      </c>
      <c r="BF84" s="24"/>
      <c r="BG84" s="24"/>
      <c r="BH84" s="24"/>
      <c r="BI84" s="24"/>
      <c r="BJ84" s="24"/>
      <c r="BK84" s="24"/>
      <c r="BL84" s="24"/>
      <c r="BM84" s="24">
        <v>1</v>
      </c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2">
        <f t="shared" si="41"/>
        <v>6</v>
      </c>
      <c r="BY84" s="22">
        <f t="shared" si="42"/>
        <v>6</v>
      </c>
      <c r="BZ84" s="22">
        <f t="shared" si="43"/>
        <v>0</v>
      </c>
      <c r="CA84" s="22">
        <f t="shared" si="44"/>
        <v>0</v>
      </c>
      <c r="CB84" s="22">
        <f t="shared" si="45"/>
        <v>0</v>
      </c>
      <c r="CC84" s="22">
        <f t="shared" si="46"/>
        <v>0</v>
      </c>
      <c r="CD84" s="22">
        <f t="shared" si="47"/>
        <v>0</v>
      </c>
      <c r="CE84" s="22">
        <f t="shared" si="48"/>
        <v>0</v>
      </c>
      <c r="CF84" s="22">
        <f t="shared" si="49"/>
        <v>0</v>
      </c>
      <c r="CG84" s="22">
        <f t="shared" si="50"/>
        <v>0</v>
      </c>
      <c r="CH84" s="22">
        <f t="shared" si="51"/>
        <v>1</v>
      </c>
      <c r="CI84" s="22">
        <f t="shared" si="52"/>
        <v>0</v>
      </c>
      <c r="CJ84" s="22">
        <f t="shared" si="53"/>
        <v>0</v>
      </c>
      <c r="CK84" s="22">
        <f t="shared" si="54"/>
        <v>0</v>
      </c>
      <c r="CL84" s="22">
        <f t="shared" si="55"/>
        <v>0</v>
      </c>
      <c r="CM84" s="22">
        <f t="shared" si="56"/>
        <v>0</v>
      </c>
      <c r="CN84" s="22"/>
      <c r="CO84" s="22"/>
    </row>
    <row r="85" spans="1:93" s="22" customFormat="1" ht="30" x14ac:dyDescent="0.25">
      <c r="A85" s="12" t="s">
        <v>0</v>
      </c>
      <c r="B85" s="12" t="s">
        <v>86</v>
      </c>
      <c r="C85" s="13" t="s">
        <v>338</v>
      </c>
      <c r="D85" s="14" t="str">
        <f t="shared" si="38"/>
        <v xml:space="preserve">        ; 2019_QIAB2=1          </v>
      </c>
      <c r="E85" s="15"/>
      <c r="F85" s="15"/>
      <c r="G85" s="14"/>
      <c r="H85" s="14"/>
      <c r="I85" s="15"/>
      <c r="J85" s="15"/>
      <c r="K85" s="14"/>
      <c r="L85" s="14"/>
      <c r="M85" s="15"/>
      <c r="N85" s="15"/>
      <c r="O85" s="15"/>
      <c r="P85" s="14"/>
      <c r="Q85" s="15"/>
      <c r="R85" s="15"/>
      <c r="S85" s="15"/>
      <c r="T85" s="14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24" t="s">
        <v>339</v>
      </c>
      <c r="AP85" s="24" t="s">
        <v>340</v>
      </c>
      <c r="AQ85" s="26">
        <v>95724</v>
      </c>
      <c r="AR85" s="27" t="s">
        <v>341</v>
      </c>
      <c r="AS85" s="19"/>
      <c r="AT85" s="19" t="s">
        <v>587</v>
      </c>
      <c r="AU85" s="21"/>
      <c r="AW85" s="15"/>
      <c r="AX85" s="15"/>
      <c r="AZ85" s="19" t="s">
        <v>342</v>
      </c>
      <c r="BA85" s="42"/>
      <c r="BB85" s="22">
        <f>RANK(BX85,$BX$3:$BX$112)+COUNTIF(BX$3:BX86,BX85)-1</f>
        <v>72</v>
      </c>
      <c r="BC85" s="14" t="str">
        <f t="shared" si="39"/>
        <v>N° 72 Paris Air Catering Est</v>
      </c>
      <c r="BD85" s="22">
        <f>RANK(BY85,$BY$3:$BY$112)+COUNTIF(BY$3:BY86,BY85)-1</f>
        <v>41</v>
      </c>
      <c r="BE85" s="14" t="str">
        <f t="shared" si="40"/>
        <v>N° 41 Paris Air Catering Est</v>
      </c>
      <c r="BF85" s="24"/>
      <c r="BG85" s="24"/>
      <c r="BH85" s="24"/>
      <c r="BI85" s="24"/>
      <c r="BJ85" s="24"/>
      <c r="BK85" s="24"/>
      <c r="BL85" s="24"/>
      <c r="BM85" s="24">
        <v>1</v>
      </c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2">
        <f t="shared" si="41"/>
        <v>6</v>
      </c>
      <c r="BY85" s="22">
        <f t="shared" si="42"/>
        <v>6</v>
      </c>
      <c r="BZ85" s="22">
        <f t="shared" si="43"/>
        <v>0</v>
      </c>
      <c r="CA85" s="22">
        <f t="shared" si="44"/>
        <v>0</v>
      </c>
      <c r="CB85" s="22">
        <f t="shared" si="45"/>
        <v>0</v>
      </c>
      <c r="CC85" s="22">
        <f t="shared" si="46"/>
        <v>0</v>
      </c>
      <c r="CD85" s="22">
        <f t="shared" si="47"/>
        <v>0</v>
      </c>
      <c r="CE85" s="22">
        <f t="shared" si="48"/>
        <v>0</v>
      </c>
      <c r="CF85" s="22">
        <f t="shared" si="49"/>
        <v>0</v>
      </c>
      <c r="CG85" s="22">
        <f t="shared" si="50"/>
        <v>0</v>
      </c>
      <c r="CH85" s="22">
        <f t="shared" si="51"/>
        <v>1</v>
      </c>
      <c r="CI85" s="22">
        <f t="shared" si="52"/>
        <v>0</v>
      </c>
      <c r="CJ85" s="22">
        <f t="shared" si="53"/>
        <v>0</v>
      </c>
      <c r="CK85" s="22">
        <f t="shared" si="54"/>
        <v>0</v>
      </c>
      <c r="CL85" s="22">
        <f t="shared" si="55"/>
        <v>0</v>
      </c>
      <c r="CM85" s="22">
        <f t="shared" si="56"/>
        <v>0</v>
      </c>
    </row>
    <row r="86" spans="1:93" s="22" customFormat="1" ht="30" x14ac:dyDescent="0.25">
      <c r="A86" s="12" t="s">
        <v>0</v>
      </c>
      <c r="B86" s="12" t="s">
        <v>72</v>
      </c>
      <c r="C86" s="13" t="s">
        <v>259</v>
      </c>
      <c r="D86" s="14" t="str">
        <f t="shared" si="38"/>
        <v xml:space="preserve">  ;2021_BioQ1=1   ;2019_QIAB1=1           </v>
      </c>
      <c r="E86" s="15"/>
      <c r="F86" s="15"/>
      <c r="G86" s="14"/>
      <c r="H86" s="14"/>
      <c r="I86" s="15"/>
      <c r="J86" s="15"/>
      <c r="K86" s="14"/>
      <c r="L86" s="14"/>
      <c r="M86" s="15"/>
      <c r="N86" s="15"/>
      <c r="O86" s="15"/>
      <c r="P86" s="14"/>
      <c r="Q86" s="15"/>
      <c r="R86" s="15"/>
      <c r="S86" s="15"/>
      <c r="T86" s="14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24" t="s">
        <v>590</v>
      </c>
      <c r="AP86" s="24" t="s">
        <v>260</v>
      </c>
      <c r="AQ86" s="26">
        <v>92230</v>
      </c>
      <c r="AR86" s="27" t="s">
        <v>261</v>
      </c>
      <c r="AS86" s="19"/>
      <c r="AT86" s="19" t="s">
        <v>589</v>
      </c>
      <c r="AU86" s="21"/>
      <c r="AW86" s="15"/>
      <c r="AX86" s="15"/>
      <c r="AZ86" s="19" t="s">
        <v>588</v>
      </c>
      <c r="BA86" s="42"/>
      <c r="BB86" s="22">
        <f>RANK(BX86,$BX$3:$BX$112)+COUNTIF(BX$3:BX86,BX86)-1</f>
        <v>19</v>
      </c>
      <c r="BC86" s="14" t="str">
        <f t="shared" si="39"/>
        <v>N° 19 Restalliance</v>
      </c>
      <c r="BD86" s="22">
        <f>RANK(BY86,$BY$3:$BY$112)+COUNTIF(BY$3:BY86,BY86)-1</f>
        <v>90</v>
      </c>
      <c r="BE86" s="14" t="str">
        <f t="shared" si="40"/>
        <v>N° 90 Restalliance</v>
      </c>
      <c r="BF86" s="24"/>
      <c r="BG86" s="24"/>
      <c r="BH86" s="24">
        <v>1</v>
      </c>
      <c r="BI86" s="24"/>
      <c r="BJ86" s="24"/>
      <c r="BK86" s="24"/>
      <c r="BL86" s="24">
        <v>1</v>
      </c>
      <c r="BM86" s="24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2">
        <f t="shared" si="41"/>
        <v>14</v>
      </c>
      <c r="BY86" s="22">
        <f t="shared" si="42"/>
        <v>0</v>
      </c>
      <c r="BZ86" s="22">
        <f t="shared" si="43"/>
        <v>0</v>
      </c>
      <c r="CA86" s="22">
        <f t="shared" si="44"/>
        <v>1</v>
      </c>
      <c r="CB86" s="22">
        <f t="shared" si="45"/>
        <v>0</v>
      </c>
      <c r="CC86" s="22">
        <f t="shared" si="46"/>
        <v>0</v>
      </c>
      <c r="CD86" s="22">
        <f t="shared" si="47"/>
        <v>0</v>
      </c>
      <c r="CE86" s="22">
        <f t="shared" si="48"/>
        <v>0</v>
      </c>
      <c r="CF86" s="22">
        <f t="shared" si="49"/>
        <v>0</v>
      </c>
      <c r="CG86" s="22">
        <f t="shared" si="50"/>
        <v>0</v>
      </c>
      <c r="CH86" s="22">
        <f t="shared" si="51"/>
        <v>0</v>
      </c>
      <c r="CI86" s="22">
        <f t="shared" si="52"/>
        <v>0</v>
      </c>
      <c r="CJ86" s="22">
        <f t="shared" si="53"/>
        <v>0</v>
      </c>
      <c r="CK86" s="22">
        <f t="shared" si="54"/>
        <v>0</v>
      </c>
      <c r="CL86" s="22">
        <f t="shared" si="55"/>
        <v>0</v>
      </c>
      <c r="CM86" s="22">
        <f t="shared" si="56"/>
        <v>0</v>
      </c>
    </row>
    <row r="87" spans="1:93" s="22" customFormat="1" ht="30" x14ac:dyDescent="0.25">
      <c r="A87" s="12" t="s">
        <v>11</v>
      </c>
      <c r="B87" s="12" t="s">
        <v>12</v>
      </c>
      <c r="C87" s="13" t="s">
        <v>197</v>
      </c>
      <c r="D87" s="14" t="str">
        <f t="shared" si="38"/>
        <v xml:space="preserve">          ; 2018_QIAB2=1        </v>
      </c>
      <c r="E87" s="15"/>
      <c r="F87" s="15"/>
      <c r="G87" s="14"/>
      <c r="H87" s="14"/>
      <c r="I87" s="15"/>
      <c r="J87" s="15"/>
      <c r="K87" s="14"/>
      <c r="L87" s="14"/>
      <c r="M87" s="15"/>
      <c r="N87" s="15"/>
      <c r="O87" s="15"/>
      <c r="P87" s="14"/>
      <c r="Q87" s="15"/>
      <c r="R87" s="15"/>
      <c r="S87" s="15"/>
      <c r="T87" s="14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24" t="s">
        <v>198</v>
      </c>
      <c r="AP87" s="24" t="s">
        <v>199</v>
      </c>
      <c r="AQ87" s="26">
        <v>94700</v>
      </c>
      <c r="AR87" s="27"/>
      <c r="AS87" s="19"/>
      <c r="AT87" s="19" t="s">
        <v>591</v>
      </c>
      <c r="AU87" s="21"/>
      <c r="AW87" s="15"/>
      <c r="AX87" s="15"/>
      <c r="AZ87" s="19" t="s">
        <v>200</v>
      </c>
      <c r="BA87" s="42"/>
      <c r="BB87" s="22">
        <f>RANK(BX87,$BX$3:$BX$112)+COUNTIF(BX$3:BX88,BX87)-1</f>
        <v>93</v>
      </c>
      <c r="BC87" s="14" t="str">
        <f t="shared" si="39"/>
        <v>N° 93 Sanofi Winthrop Industries</v>
      </c>
      <c r="BD87" s="22">
        <f>RANK(BY87,$BY$3:$BY$112)+COUNTIF(BY$3:BY88,BY87)-1</f>
        <v>53</v>
      </c>
      <c r="BE87" s="14" t="str">
        <f t="shared" si="40"/>
        <v>N° 53 Sanofi Winthrop Industries</v>
      </c>
      <c r="BF87" s="24"/>
      <c r="BG87" s="24"/>
      <c r="BH87" s="24"/>
      <c r="BI87" s="24"/>
      <c r="BJ87" s="24"/>
      <c r="BK87" s="24"/>
      <c r="BL87" s="24"/>
      <c r="BM87" s="24"/>
      <c r="BN87" s="25"/>
      <c r="BO87" s="24">
        <v>1</v>
      </c>
      <c r="BP87" s="25"/>
      <c r="BQ87" s="25"/>
      <c r="BR87" s="25"/>
      <c r="BS87" s="25"/>
      <c r="BT87" s="25"/>
      <c r="BU87" s="25"/>
      <c r="BV87" s="25"/>
      <c r="BW87" s="25"/>
      <c r="BX87" s="22">
        <f t="shared" si="41"/>
        <v>5</v>
      </c>
      <c r="BY87" s="22">
        <f t="shared" si="42"/>
        <v>5</v>
      </c>
      <c r="BZ87" s="22">
        <f t="shared" si="43"/>
        <v>0</v>
      </c>
      <c r="CA87" s="22">
        <f t="shared" si="44"/>
        <v>0</v>
      </c>
      <c r="CB87" s="22">
        <f t="shared" si="45"/>
        <v>0</v>
      </c>
      <c r="CC87" s="22">
        <f t="shared" si="46"/>
        <v>0</v>
      </c>
      <c r="CD87" s="22">
        <f t="shared" si="47"/>
        <v>0</v>
      </c>
      <c r="CE87" s="22">
        <f t="shared" si="48"/>
        <v>0</v>
      </c>
      <c r="CF87" s="22">
        <f t="shared" si="49"/>
        <v>0</v>
      </c>
      <c r="CG87" s="22">
        <f t="shared" si="50"/>
        <v>0</v>
      </c>
      <c r="CH87" s="22">
        <f t="shared" si="51"/>
        <v>0</v>
      </c>
      <c r="CI87" s="22">
        <f t="shared" si="52"/>
        <v>1</v>
      </c>
      <c r="CJ87" s="22">
        <f t="shared" si="53"/>
        <v>0</v>
      </c>
      <c r="CK87" s="22">
        <f t="shared" si="54"/>
        <v>0</v>
      </c>
      <c r="CL87" s="22">
        <f t="shared" si="55"/>
        <v>0</v>
      </c>
      <c r="CM87" s="22">
        <f t="shared" si="56"/>
        <v>0</v>
      </c>
    </row>
    <row r="88" spans="1:93" s="22" customFormat="1" ht="30" x14ac:dyDescent="0.25">
      <c r="A88" s="12" t="s">
        <v>0</v>
      </c>
      <c r="B88" s="12" t="s">
        <v>263</v>
      </c>
      <c r="C88" s="13" t="s">
        <v>264</v>
      </c>
      <c r="D88" s="14" t="str">
        <f t="shared" si="38"/>
        <v xml:space="preserve">      ;2019_QIAB1=1           </v>
      </c>
      <c r="E88" s="15"/>
      <c r="F88" s="15"/>
      <c r="G88" s="14"/>
      <c r="H88" s="14"/>
      <c r="I88" s="15"/>
      <c r="J88" s="15"/>
      <c r="K88" s="14"/>
      <c r="L88" s="14"/>
      <c r="M88" s="15"/>
      <c r="N88" s="15"/>
      <c r="O88" s="15"/>
      <c r="P88" s="14"/>
      <c r="Q88" s="15"/>
      <c r="R88" s="15"/>
      <c r="S88" s="15"/>
      <c r="T88" s="14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24" t="s">
        <v>592</v>
      </c>
      <c r="AP88" s="24" t="s">
        <v>34</v>
      </c>
      <c r="AQ88" s="26">
        <v>93200</v>
      </c>
      <c r="AR88" s="27" t="s">
        <v>265</v>
      </c>
      <c r="AS88" s="19"/>
      <c r="AT88" s="19" t="s">
        <v>593</v>
      </c>
      <c r="AU88" s="21"/>
      <c r="AW88" s="15"/>
      <c r="AX88" s="15"/>
      <c r="AZ88" s="19" t="s">
        <v>266</v>
      </c>
      <c r="BA88" s="42"/>
      <c r="BB88" s="22">
        <f>RANK(BX88,$BX$3:$BX$112)+COUNTIF(BX$3:BX89,BX88)-1</f>
        <v>73</v>
      </c>
      <c r="BC88" s="14" t="str">
        <f t="shared" si="39"/>
        <v>N° 73 SAS Fruits Détendus</v>
      </c>
      <c r="BD88" s="22">
        <f>RANK(BY88,$BY$3:$BY$112)+COUNTIF(BY$3:BY89,BY88)-1</f>
        <v>91</v>
      </c>
      <c r="BE88" s="14" t="str">
        <f t="shared" si="40"/>
        <v>N° 91 SAS Fruits Détendus</v>
      </c>
      <c r="BF88" s="24"/>
      <c r="BG88" s="24"/>
      <c r="BH88" s="24"/>
      <c r="BI88" s="24"/>
      <c r="BJ88" s="24"/>
      <c r="BK88" s="24"/>
      <c r="BL88" s="24">
        <v>1</v>
      </c>
      <c r="BM88" s="24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2">
        <f t="shared" si="41"/>
        <v>6</v>
      </c>
      <c r="BY88" s="22">
        <f t="shared" si="42"/>
        <v>0</v>
      </c>
      <c r="BZ88" s="22">
        <f t="shared" si="43"/>
        <v>0</v>
      </c>
      <c r="CA88" s="22">
        <f t="shared" si="44"/>
        <v>1</v>
      </c>
      <c r="CB88" s="22">
        <f t="shared" si="45"/>
        <v>0</v>
      </c>
      <c r="CC88" s="22">
        <f t="shared" si="46"/>
        <v>0</v>
      </c>
      <c r="CD88" s="22">
        <f t="shared" si="47"/>
        <v>0</v>
      </c>
      <c r="CE88" s="22">
        <f t="shared" si="48"/>
        <v>0</v>
      </c>
      <c r="CF88" s="22">
        <f t="shared" si="49"/>
        <v>0</v>
      </c>
      <c r="CG88" s="22">
        <f t="shared" si="50"/>
        <v>0</v>
      </c>
      <c r="CH88" s="22">
        <f t="shared" si="51"/>
        <v>0</v>
      </c>
      <c r="CI88" s="22">
        <f t="shared" si="52"/>
        <v>0</v>
      </c>
      <c r="CJ88" s="22">
        <f t="shared" si="53"/>
        <v>0</v>
      </c>
      <c r="CK88" s="22">
        <f t="shared" si="54"/>
        <v>0</v>
      </c>
      <c r="CL88" s="22">
        <f t="shared" si="55"/>
        <v>0</v>
      </c>
      <c r="CM88" s="22">
        <f t="shared" si="56"/>
        <v>0</v>
      </c>
    </row>
    <row r="89" spans="1:93" ht="30" x14ac:dyDescent="0.25">
      <c r="A89" s="12" t="s">
        <v>0</v>
      </c>
      <c r="B89" s="12" t="s">
        <v>72</v>
      </c>
      <c r="C89" s="13" t="s">
        <v>126</v>
      </c>
      <c r="D89" s="14" t="str">
        <f t="shared" si="38"/>
        <v xml:space="preserve">      ; 2020_QIAB2=1  ;2018_QIAB1=1 ; 2018_QIAB2=1        </v>
      </c>
      <c r="E89" s="15"/>
      <c r="F89" s="15"/>
      <c r="G89" s="14"/>
      <c r="H89" s="14"/>
      <c r="I89" s="15"/>
      <c r="J89" s="15"/>
      <c r="K89" s="14"/>
      <c r="L89" s="14"/>
      <c r="M89" s="15"/>
      <c r="N89" s="15"/>
      <c r="O89" s="15"/>
      <c r="P89" s="14"/>
      <c r="Q89" s="15"/>
      <c r="R89" s="15"/>
      <c r="S89" s="15"/>
      <c r="T89" s="14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24" t="s">
        <v>127</v>
      </c>
      <c r="AP89" s="24" t="s">
        <v>128</v>
      </c>
      <c r="AQ89" s="26">
        <v>93390</v>
      </c>
      <c r="AR89" s="27" t="s">
        <v>129</v>
      </c>
      <c r="AS89" s="19"/>
      <c r="AT89" s="19" t="s">
        <v>594</v>
      </c>
      <c r="AU89" s="21"/>
      <c r="AV89" s="22"/>
      <c r="AW89" s="15"/>
      <c r="AX89" s="15"/>
      <c r="AY89" s="22"/>
      <c r="AZ89" s="19" t="s">
        <v>130</v>
      </c>
      <c r="BA89" s="42"/>
      <c r="BB89" s="22">
        <f>RANK(BX89,$BX$3:$BX$112)+COUNTIF(BX$3:BX90,BX89)-1</f>
        <v>15</v>
      </c>
      <c r="BC89" s="14" t="str">
        <f t="shared" si="39"/>
        <v>N° 15 Scolarest</v>
      </c>
      <c r="BD89" s="22">
        <f>RANK(BY89,$BY$3:$BY$112)+COUNTIF(BY$3:BY90,BY89)-1</f>
        <v>20</v>
      </c>
      <c r="BE89" s="14" t="str">
        <f t="shared" si="40"/>
        <v>N° 20 Scolarest</v>
      </c>
      <c r="BF89" s="24"/>
      <c r="BG89" s="24"/>
      <c r="BH89" s="24"/>
      <c r="BI89" s="24"/>
      <c r="BJ89" s="24"/>
      <c r="BK89" s="24">
        <v>1</v>
      </c>
      <c r="BL89" s="24"/>
      <c r="BM89" s="24"/>
      <c r="BN89" s="25">
        <v>1</v>
      </c>
      <c r="BO89" s="24">
        <v>1</v>
      </c>
      <c r="BP89" s="25"/>
      <c r="BQ89" s="25"/>
      <c r="BR89" s="25"/>
      <c r="BS89" s="25"/>
      <c r="BT89" s="25"/>
      <c r="BU89" s="25"/>
      <c r="BV89" s="25"/>
      <c r="BW89" s="25"/>
      <c r="BX89" s="22">
        <f t="shared" si="41"/>
        <v>17</v>
      </c>
      <c r="BY89" s="22">
        <f t="shared" si="42"/>
        <v>12</v>
      </c>
      <c r="BZ89" s="22">
        <f t="shared" si="43"/>
        <v>0</v>
      </c>
      <c r="CA89" s="22">
        <f t="shared" si="44"/>
        <v>0</v>
      </c>
      <c r="CB89" s="22">
        <f t="shared" si="45"/>
        <v>1</v>
      </c>
      <c r="CC89" s="22">
        <f t="shared" si="46"/>
        <v>0</v>
      </c>
      <c r="CD89" s="22">
        <f t="shared" si="47"/>
        <v>0</v>
      </c>
      <c r="CE89" s="22">
        <f t="shared" si="48"/>
        <v>0</v>
      </c>
      <c r="CF89" s="22">
        <f t="shared" si="49"/>
        <v>0</v>
      </c>
      <c r="CG89" s="22">
        <f t="shared" si="50"/>
        <v>1</v>
      </c>
      <c r="CH89" s="22">
        <f t="shared" si="51"/>
        <v>0</v>
      </c>
      <c r="CI89" s="22">
        <f t="shared" si="52"/>
        <v>1</v>
      </c>
      <c r="CJ89" s="22">
        <f t="shared" si="53"/>
        <v>0</v>
      </c>
      <c r="CK89" s="22">
        <f t="shared" si="54"/>
        <v>0</v>
      </c>
      <c r="CL89" s="22">
        <f t="shared" si="55"/>
        <v>0</v>
      </c>
      <c r="CM89" s="22">
        <f t="shared" si="56"/>
        <v>0</v>
      </c>
      <c r="CN89" s="22"/>
      <c r="CO89" s="22"/>
    </row>
    <row r="90" spans="1:93" s="22" customFormat="1" ht="30" x14ac:dyDescent="0.25">
      <c r="A90" s="12" t="s">
        <v>0</v>
      </c>
      <c r="B90" s="12" t="s">
        <v>72</v>
      </c>
      <c r="C90" s="13" t="s">
        <v>399</v>
      </c>
      <c r="D90" s="14" t="str">
        <f t="shared" si="38"/>
        <v xml:space="preserve">    ;2020_QIAB1=1             </v>
      </c>
      <c r="E90" s="15"/>
      <c r="F90" s="15"/>
      <c r="G90" s="14"/>
      <c r="H90" s="14"/>
      <c r="I90" s="15"/>
      <c r="J90" s="15"/>
      <c r="K90" s="14"/>
      <c r="L90" s="14"/>
      <c r="M90" s="15"/>
      <c r="N90" s="15"/>
      <c r="O90" s="15"/>
      <c r="P90" s="14"/>
      <c r="Q90" s="15"/>
      <c r="R90" s="15"/>
      <c r="S90" s="15"/>
      <c r="T90" s="14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24" t="s">
        <v>400</v>
      </c>
      <c r="AP90" s="24" t="s">
        <v>75</v>
      </c>
      <c r="AQ90" s="26">
        <v>93000</v>
      </c>
      <c r="AR90" s="27" t="s">
        <v>401</v>
      </c>
      <c r="AS90" s="19"/>
      <c r="AT90" s="19" t="s">
        <v>595</v>
      </c>
      <c r="AU90" s="21"/>
      <c r="AW90" s="15"/>
      <c r="AX90" s="15"/>
      <c r="AZ90" s="19" t="s">
        <v>402</v>
      </c>
      <c r="BA90" s="42"/>
      <c r="BB90" s="22">
        <f>RANK(BX90,$BX$3:$BX$112)+COUNTIF(BX$3:BX91,BX90)-1</f>
        <v>54</v>
      </c>
      <c r="BC90" s="14" t="str">
        <f t="shared" si="39"/>
        <v>N° 54 Siresco Bobigny</v>
      </c>
      <c r="BD90" s="22">
        <f>RANK(BY90,$BY$3:$BY$112)+COUNTIF(BY$3:BY91,BY90)-1</f>
        <v>92</v>
      </c>
      <c r="BE90" s="14" t="str">
        <f t="shared" si="40"/>
        <v>N° 92 Siresco Bobigny</v>
      </c>
      <c r="BF90" s="24"/>
      <c r="BG90" s="24"/>
      <c r="BH90" s="24"/>
      <c r="BI90" s="24"/>
      <c r="BJ90" s="24">
        <v>1</v>
      </c>
      <c r="BK90" s="24"/>
      <c r="BL90" s="24"/>
      <c r="BM90" s="24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2">
        <f t="shared" si="41"/>
        <v>7</v>
      </c>
      <c r="BY90" s="22">
        <f t="shared" si="42"/>
        <v>0</v>
      </c>
      <c r="BZ90" s="22">
        <f t="shared" si="43"/>
        <v>1</v>
      </c>
      <c r="CA90" s="22">
        <f t="shared" si="44"/>
        <v>0</v>
      </c>
      <c r="CB90" s="22">
        <f t="shared" si="45"/>
        <v>0</v>
      </c>
      <c r="CC90" s="22">
        <f t="shared" si="46"/>
        <v>0</v>
      </c>
      <c r="CD90" s="22">
        <f t="shared" si="47"/>
        <v>0</v>
      </c>
      <c r="CE90" s="22">
        <f t="shared" si="48"/>
        <v>0</v>
      </c>
      <c r="CF90" s="22">
        <f t="shared" si="49"/>
        <v>0</v>
      </c>
      <c r="CG90" s="22">
        <f t="shared" si="50"/>
        <v>0</v>
      </c>
      <c r="CH90" s="22">
        <f t="shared" si="51"/>
        <v>0</v>
      </c>
      <c r="CI90" s="22">
        <f t="shared" si="52"/>
        <v>0</v>
      </c>
      <c r="CJ90" s="22">
        <f t="shared" si="53"/>
        <v>0</v>
      </c>
      <c r="CK90" s="22">
        <f t="shared" si="54"/>
        <v>0</v>
      </c>
      <c r="CL90" s="22">
        <f t="shared" si="55"/>
        <v>0</v>
      </c>
      <c r="CM90" s="22">
        <f t="shared" si="56"/>
        <v>0</v>
      </c>
    </row>
    <row r="91" spans="1:93" s="22" customFormat="1" ht="57" x14ac:dyDescent="0.25">
      <c r="A91" s="12" t="s">
        <v>0</v>
      </c>
      <c r="B91" s="12" t="s">
        <v>72</v>
      </c>
      <c r="C91" s="13" t="s">
        <v>597</v>
      </c>
      <c r="D91" s="14" t="str">
        <f t="shared" si="38"/>
        <v xml:space="preserve">    ; 2021_QIAB2=1              </v>
      </c>
      <c r="E91" s="15"/>
      <c r="F91" s="15"/>
      <c r="G91" s="14"/>
      <c r="H91" s="14"/>
      <c r="I91" s="15"/>
      <c r="J91" s="15"/>
      <c r="K91" s="14"/>
      <c r="L91" s="14"/>
      <c r="M91" s="15"/>
      <c r="N91" s="15"/>
      <c r="O91" s="15"/>
      <c r="P91" s="14"/>
      <c r="Q91" s="15"/>
      <c r="R91" s="15"/>
      <c r="S91" s="15"/>
      <c r="T91" s="14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24" t="s">
        <v>433</v>
      </c>
      <c r="AP91" s="24" t="s">
        <v>434</v>
      </c>
      <c r="AQ91" s="26">
        <v>77340</v>
      </c>
      <c r="AR91" s="27" t="s">
        <v>435</v>
      </c>
      <c r="AS91" s="19"/>
      <c r="AT91" s="19" t="s">
        <v>596</v>
      </c>
      <c r="AU91" s="21"/>
      <c r="AW91" s="15"/>
      <c r="AX91" s="15"/>
      <c r="AZ91" s="19" t="s">
        <v>436</v>
      </c>
      <c r="BA91" s="42"/>
      <c r="BB91" s="22">
        <f>RANK(BX91,$BX$3:$BX$112)+COUNTIF(BX$3:BX92,BX91)-1</f>
        <v>44</v>
      </c>
      <c r="BC91" s="14" t="str">
        <f t="shared" si="39"/>
        <v>N° 44 Société Française de Restauration et Services
Les Petits Gastronomes</v>
      </c>
      <c r="BD91" s="22">
        <f>RANK(BY91,$BY$3:$BY$112)+COUNTIF(BY$3:BY92,BY91)-1</f>
        <v>26</v>
      </c>
      <c r="BE91" s="14" t="str">
        <f t="shared" si="40"/>
        <v>N° 26 Société Française de Restauration et Services
Les Petits Gastronomes</v>
      </c>
      <c r="BF91" s="24"/>
      <c r="BG91" s="24"/>
      <c r="BH91" s="24"/>
      <c r="BI91" s="24">
        <v>1</v>
      </c>
      <c r="BJ91" s="24"/>
      <c r="BK91" s="24"/>
      <c r="BL91" s="24"/>
      <c r="BM91" s="24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2">
        <f t="shared" si="41"/>
        <v>8</v>
      </c>
      <c r="BY91" s="22">
        <f t="shared" si="42"/>
        <v>8</v>
      </c>
      <c r="BZ91" s="22">
        <f t="shared" si="43"/>
        <v>0</v>
      </c>
      <c r="CA91" s="22">
        <f t="shared" si="44"/>
        <v>0</v>
      </c>
      <c r="CB91" s="22">
        <f t="shared" si="45"/>
        <v>0</v>
      </c>
      <c r="CC91" s="22">
        <f t="shared" si="46"/>
        <v>0</v>
      </c>
      <c r="CD91" s="22">
        <f t="shared" si="47"/>
        <v>0</v>
      </c>
      <c r="CE91" s="22">
        <f t="shared" si="48"/>
        <v>0</v>
      </c>
      <c r="CF91" s="22">
        <f t="shared" si="49"/>
        <v>0</v>
      </c>
      <c r="CG91" s="22">
        <f t="shared" si="50"/>
        <v>0</v>
      </c>
      <c r="CH91" s="22">
        <f t="shared" si="51"/>
        <v>0</v>
      </c>
      <c r="CI91" s="22">
        <f t="shared" si="52"/>
        <v>0</v>
      </c>
      <c r="CJ91" s="22">
        <f t="shared" si="53"/>
        <v>0</v>
      </c>
      <c r="CK91" s="22">
        <f t="shared" si="54"/>
        <v>0</v>
      </c>
      <c r="CL91" s="22">
        <f t="shared" si="55"/>
        <v>0</v>
      </c>
      <c r="CM91" s="22">
        <f t="shared" si="56"/>
        <v>0</v>
      </c>
    </row>
    <row r="92" spans="1:93" ht="30" x14ac:dyDescent="0.25">
      <c r="A92" s="12" t="s">
        <v>0</v>
      </c>
      <c r="B92" s="12" t="s">
        <v>72</v>
      </c>
      <c r="C92" s="13" t="s">
        <v>403</v>
      </c>
      <c r="D92" s="14" t="str">
        <f t="shared" si="38"/>
        <v xml:space="preserve">    ;2020_QIAB1=1             </v>
      </c>
      <c r="E92" s="15"/>
      <c r="F92" s="15"/>
      <c r="G92" s="14"/>
      <c r="H92" s="14"/>
      <c r="I92" s="15"/>
      <c r="J92" s="15"/>
      <c r="K92" s="14"/>
      <c r="L92" s="14"/>
      <c r="M92" s="15"/>
      <c r="N92" s="15"/>
      <c r="O92" s="15"/>
      <c r="P92" s="14"/>
      <c r="Q92" s="15"/>
      <c r="R92" s="15"/>
      <c r="S92" s="15"/>
      <c r="T92" s="14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24" t="s">
        <v>404</v>
      </c>
      <c r="AP92" s="24" t="s">
        <v>405</v>
      </c>
      <c r="AQ92" s="26">
        <v>78190</v>
      </c>
      <c r="AR92" s="27" t="s">
        <v>406</v>
      </c>
      <c r="AS92" s="19"/>
      <c r="AT92" s="19" t="s">
        <v>598</v>
      </c>
      <c r="AU92" s="21"/>
      <c r="AV92" s="22"/>
      <c r="AW92" s="15"/>
      <c r="AX92" s="15"/>
      <c r="AY92" s="22"/>
      <c r="AZ92" s="19" t="s">
        <v>407</v>
      </c>
      <c r="BA92" s="42"/>
      <c r="BB92" s="22">
        <f>RANK(BX92,$BX$3:$BX$112)+COUNTIF(BX$3:BX93,BX92)-1</f>
        <v>55</v>
      </c>
      <c r="BC92" s="14" t="str">
        <f t="shared" si="39"/>
        <v>N° 55 Sodexo RIE La Boissière</v>
      </c>
      <c r="BD92" s="22">
        <f>RANK(BY92,$BY$3:$BY$112)+COUNTIF(BY$3:BY93,BY92)-1</f>
        <v>94</v>
      </c>
      <c r="BE92" s="14" t="str">
        <f t="shared" si="40"/>
        <v>N° 94 Sodexo RIE La Boissière</v>
      </c>
      <c r="BF92" s="24"/>
      <c r="BG92" s="24"/>
      <c r="BH92" s="24"/>
      <c r="BI92" s="24"/>
      <c r="BJ92" s="24">
        <v>1</v>
      </c>
      <c r="BK92" s="24"/>
      <c r="BL92" s="24"/>
      <c r="BM92" s="24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2">
        <f t="shared" si="41"/>
        <v>7</v>
      </c>
      <c r="BY92" s="22">
        <f t="shared" si="42"/>
        <v>0</v>
      </c>
      <c r="BZ92" s="22">
        <f t="shared" si="43"/>
        <v>1</v>
      </c>
      <c r="CA92" s="22">
        <f t="shared" si="44"/>
        <v>0</v>
      </c>
      <c r="CB92" s="22">
        <f t="shared" si="45"/>
        <v>0</v>
      </c>
      <c r="CC92" s="22">
        <f t="shared" si="46"/>
        <v>0</v>
      </c>
      <c r="CD92" s="22">
        <f t="shared" si="47"/>
        <v>0</v>
      </c>
      <c r="CE92" s="22">
        <f t="shared" si="48"/>
        <v>0</v>
      </c>
      <c r="CF92" s="22">
        <f t="shared" si="49"/>
        <v>0</v>
      </c>
      <c r="CG92" s="22">
        <f t="shared" si="50"/>
        <v>0</v>
      </c>
      <c r="CH92" s="22">
        <f t="shared" si="51"/>
        <v>0</v>
      </c>
      <c r="CI92" s="22">
        <f t="shared" si="52"/>
        <v>0</v>
      </c>
      <c r="CJ92" s="22">
        <f t="shared" si="53"/>
        <v>0</v>
      </c>
      <c r="CK92" s="22">
        <f t="shared" si="54"/>
        <v>0</v>
      </c>
      <c r="CL92" s="22">
        <f t="shared" si="55"/>
        <v>0</v>
      </c>
      <c r="CM92" s="22">
        <f t="shared" si="56"/>
        <v>0</v>
      </c>
      <c r="CN92" s="22"/>
      <c r="CO92" s="22"/>
    </row>
    <row r="93" spans="1:93" s="22" customFormat="1" ht="30" x14ac:dyDescent="0.25">
      <c r="A93" s="12" t="s">
        <v>0</v>
      </c>
      <c r="B93" s="12" t="s">
        <v>72</v>
      </c>
      <c r="C93" s="13" t="s">
        <v>459</v>
      </c>
      <c r="D93" s="14" t="str">
        <f t="shared" si="38"/>
        <v xml:space="preserve">  ;2021_BioQ1=1               </v>
      </c>
      <c r="E93" s="15"/>
      <c r="F93" s="15"/>
      <c r="G93" s="14"/>
      <c r="H93" s="14"/>
      <c r="I93" s="15"/>
      <c r="J93" s="15"/>
      <c r="K93" s="14"/>
      <c r="L93" s="14"/>
      <c r="M93" s="15"/>
      <c r="N93" s="15"/>
      <c r="O93" s="15"/>
      <c r="P93" s="14"/>
      <c r="Q93" s="15"/>
      <c r="R93" s="15"/>
      <c r="S93" s="15"/>
      <c r="T93" s="14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24" t="s">
        <v>460</v>
      </c>
      <c r="AP93" s="24" t="s">
        <v>461</v>
      </c>
      <c r="AQ93" s="26">
        <v>92600</v>
      </c>
      <c r="AR93" s="27" t="s">
        <v>462</v>
      </c>
      <c r="AS93" s="19"/>
      <c r="AT93" s="19" t="s">
        <v>599</v>
      </c>
      <c r="AU93" s="21"/>
      <c r="AW93" s="15"/>
      <c r="AX93" s="15"/>
      <c r="AZ93" s="19" t="s">
        <v>463</v>
      </c>
      <c r="BA93" s="42"/>
      <c r="BB93" s="22">
        <f>RANK(BX93,$BX$3:$BX$112)+COUNTIF(BX$3:BX93,BX93)-1</f>
        <v>45</v>
      </c>
      <c r="BC93" s="14" t="str">
        <f t="shared" si="39"/>
        <v>N° 45 SOGERES Asnières</v>
      </c>
      <c r="BD93" s="22">
        <f>RANK(BY93,$BY$3:$BY$112)+COUNTIF(BY$3:BY93,BY93)-1</f>
        <v>94</v>
      </c>
      <c r="BE93" s="14" t="str">
        <f t="shared" si="40"/>
        <v>N° 94 SOGERES Asnières</v>
      </c>
      <c r="BF93" s="24"/>
      <c r="BG93" s="24"/>
      <c r="BH93" s="24">
        <v>1</v>
      </c>
      <c r="BI93" s="24"/>
      <c r="BJ93" s="24"/>
      <c r="BK93" s="24"/>
      <c r="BL93" s="24"/>
      <c r="BM93" s="24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2">
        <f t="shared" si="41"/>
        <v>8</v>
      </c>
      <c r="BY93" s="22">
        <f t="shared" si="42"/>
        <v>0</v>
      </c>
      <c r="BZ93" s="22">
        <f t="shared" si="43"/>
        <v>0</v>
      </c>
      <c r="CA93" s="22">
        <f t="shared" si="44"/>
        <v>0</v>
      </c>
      <c r="CB93" s="22">
        <f t="shared" si="45"/>
        <v>0</v>
      </c>
      <c r="CC93" s="22">
        <f t="shared" si="46"/>
        <v>0</v>
      </c>
      <c r="CD93" s="22">
        <f t="shared" si="47"/>
        <v>0</v>
      </c>
      <c r="CE93" s="22">
        <f t="shared" si="48"/>
        <v>0</v>
      </c>
      <c r="CF93" s="22">
        <f t="shared" si="49"/>
        <v>0</v>
      </c>
      <c r="CG93" s="22">
        <f t="shared" si="50"/>
        <v>0</v>
      </c>
      <c r="CH93" s="22">
        <f t="shared" si="51"/>
        <v>0</v>
      </c>
      <c r="CI93" s="22">
        <f t="shared" si="52"/>
        <v>0</v>
      </c>
      <c r="CJ93" s="22">
        <f t="shared" si="53"/>
        <v>0</v>
      </c>
      <c r="CK93" s="22">
        <f t="shared" si="54"/>
        <v>0</v>
      </c>
      <c r="CL93" s="22">
        <f t="shared" si="55"/>
        <v>0</v>
      </c>
      <c r="CM93" s="22">
        <f t="shared" si="56"/>
        <v>0</v>
      </c>
    </row>
    <row r="94" spans="1:93" ht="30" x14ac:dyDescent="0.25">
      <c r="A94" s="12" t="s">
        <v>50</v>
      </c>
      <c r="B94" s="12" t="s">
        <v>66</v>
      </c>
      <c r="C94" s="13" t="s">
        <v>67</v>
      </c>
      <c r="D94" s="14" t="str">
        <f t="shared" si="38"/>
        <v xml:space="preserve">        ;2018_QIAB1=1         </v>
      </c>
      <c r="E94" s="15"/>
      <c r="F94" s="15"/>
      <c r="G94" s="14"/>
      <c r="H94" s="14"/>
      <c r="I94" s="15"/>
      <c r="J94" s="15"/>
      <c r="K94" s="14"/>
      <c r="L94" s="14"/>
      <c r="M94" s="15"/>
      <c r="N94" s="15"/>
      <c r="O94" s="15"/>
      <c r="P94" s="14"/>
      <c r="Q94" s="15"/>
      <c r="R94" s="15"/>
      <c r="S94" s="15"/>
      <c r="T94" s="14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24" t="s">
        <v>68</v>
      </c>
      <c r="AP94" s="24" t="s">
        <v>69</v>
      </c>
      <c r="AQ94" s="26">
        <v>95150</v>
      </c>
      <c r="AR94" s="27" t="s">
        <v>70</v>
      </c>
      <c r="AS94" s="19"/>
      <c r="AT94" s="19" t="s">
        <v>600</v>
      </c>
      <c r="AU94" s="21"/>
      <c r="AV94" s="22"/>
      <c r="AW94" s="15"/>
      <c r="AX94" s="15"/>
      <c r="AY94" s="22"/>
      <c r="AZ94" s="19" t="s">
        <v>71</v>
      </c>
      <c r="BA94" s="42"/>
      <c r="BB94" s="22">
        <f>RANK(BX94,$BX$3:$BX$112)+COUNTIF(BX$3:BX95,BX94)-1</f>
        <v>95</v>
      </c>
      <c r="BC94" s="14" t="str">
        <f t="shared" si="39"/>
        <v>N° 95 STAGO</v>
      </c>
      <c r="BD94" s="22">
        <f>RANK(BY94,$BY$3:$BY$112)+COUNTIF(BY$3:BY95,BY94)-1</f>
        <v>95</v>
      </c>
      <c r="BE94" s="14" t="str">
        <f t="shared" si="40"/>
        <v>N° 95 STAGO</v>
      </c>
      <c r="BF94" s="24"/>
      <c r="BG94" s="24"/>
      <c r="BH94" s="24"/>
      <c r="BI94" s="24"/>
      <c r="BJ94" s="24"/>
      <c r="BK94" s="24"/>
      <c r="BL94" s="24"/>
      <c r="BM94" s="24"/>
      <c r="BN94" s="25">
        <v>1</v>
      </c>
      <c r="BO94" s="24"/>
      <c r="BP94" s="25"/>
      <c r="BQ94" s="25"/>
      <c r="BR94" s="25"/>
      <c r="BS94" s="25"/>
      <c r="BT94" s="25"/>
      <c r="BU94" s="25"/>
      <c r="BV94" s="25"/>
      <c r="BW94" s="25"/>
      <c r="BX94" s="22">
        <f t="shared" si="41"/>
        <v>5</v>
      </c>
      <c r="BY94" s="22">
        <f t="shared" si="42"/>
        <v>0</v>
      </c>
      <c r="BZ94" s="22">
        <f t="shared" si="43"/>
        <v>0</v>
      </c>
      <c r="CA94" s="22">
        <f t="shared" si="44"/>
        <v>0</v>
      </c>
      <c r="CB94" s="22">
        <f t="shared" si="45"/>
        <v>1</v>
      </c>
      <c r="CC94" s="22">
        <f t="shared" si="46"/>
        <v>0</v>
      </c>
      <c r="CD94" s="22">
        <f t="shared" si="47"/>
        <v>0</v>
      </c>
      <c r="CE94" s="22">
        <f t="shared" si="48"/>
        <v>0</v>
      </c>
      <c r="CF94" s="22">
        <f t="shared" si="49"/>
        <v>0</v>
      </c>
      <c r="CG94" s="22">
        <f t="shared" si="50"/>
        <v>0</v>
      </c>
      <c r="CH94" s="22">
        <f t="shared" si="51"/>
        <v>0</v>
      </c>
      <c r="CI94" s="22">
        <f t="shared" si="52"/>
        <v>0</v>
      </c>
      <c r="CJ94" s="22">
        <f t="shared" si="53"/>
        <v>0</v>
      </c>
      <c r="CK94" s="22">
        <f t="shared" si="54"/>
        <v>0</v>
      </c>
      <c r="CL94" s="22">
        <f t="shared" si="55"/>
        <v>0</v>
      </c>
      <c r="CM94" s="22">
        <f t="shared" si="56"/>
        <v>0</v>
      </c>
      <c r="CN94" s="22"/>
      <c r="CO94" s="22"/>
    </row>
    <row r="95" spans="1:93" s="22" customFormat="1" ht="30" x14ac:dyDescent="0.25">
      <c r="A95" s="12" t="s">
        <v>0</v>
      </c>
      <c r="B95" s="12" t="s">
        <v>72</v>
      </c>
      <c r="C95" s="13" t="s">
        <v>201</v>
      </c>
      <c r="D95" s="14" t="str">
        <f t="shared" si="38"/>
        <v xml:space="preserve">          ; 2018_QIAB2=1        </v>
      </c>
      <c r="E95" s="15"/>
      <c r="F95" s="15"/>
      <c r="G95" s="14"/>
      <c r="H95" s="14"/>
      <c r="I95" s="15"/>
      <c r="J95" s="15"/>
      <c r="K95" s="14"/>
      <c r="L95" s="14"/>
      <c r="M95" s="15"/>
      <c r="N95" s="15"/>
      <c r="O95" s="15"/>
      <c r="P95" s="14"/>
      <c r="Q95" s="15"/>
      <c r="R95" s="15"/>
      <c r="S95" s="15"/>
      <c r="T95" s="14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24" t="s">
        <v>202</v>
      </c>
      <c r="AP95" s="24" t="s">
        <v>203</v>
      </c>
      <c r="AQ95" s="26">
        <v>94460</v>
      </c>
      <c r="AR95" s="27" t="s">
        <v>204</v>
      </c>
      <c r="AS95" s="19"/>
      <c r="AT95" s="19" t="s">
        <v>601</v>
      </c>
      <c r="AU95" s="21"/>
      <c r="AW95" s="15"/>
      <c r="AX95" s="15"/>
      <c r="AZ95" s="19"/>
      <c r="BA95" s="42"/>
      <c r="BB95" s="22">
        <f>RANK(BX95,$BX$3:$BX$112)+COUNTIF(BX$3:BX171,BX95)-1</f>
        <v>95</v>
      </c>
      <c r="BC95" s="14" t="str">
        <f t="shared" si="39"/>
        <v>N° 95 Trans Gourmet</v>
      </c>
      <c r="BD95" s="22">
        <f>RANK(BY95,$BY$3:$BY$112)+COUNTIF(BY$3:BY171,BY95)-1</f>
        <v>54</v>
      </c>
      <c r="BE95" s="14" t="str">
        <f t="shared" si="40"/>
        <v>N° 54 Trans Gourmet</v>
      </c>
      <c r="BF95" s="24"/>
      <c r="BG95" s="24"/>
      <c r="BH95" s="24"/>
      <c r="BI95" s="24"/>
      <c r="BJ95" s="24"/>
      <c r="BK95" s="24"/>
      <c r="BL95" s="24"/>
      <c r="BM95" s="24"/>
      <c r="BN95" s="25"/>
      <c r="BO95" s="24">
        <v>1</v>
      </c>
      <c r="BP95" s="25"/>
      <c r="BQ95" s="25"/>
      <c r="BR95" s="25"/>
      <c r="BS95" s="25"/>
      <c r="BT95" s="25"/>
      <c r="BU95" s="25"/>
      <c r="BV95" s="25"/>
      <c r="BW95" s="25"/>
      <c r="BX95" s="22">
        <f t="shared" si="41"/>
        <v>5</v>
      </c>
      <c r="BY95" s="22">
        <f t="shared" si="42"/>
        <v>5</v>
      </c>
      <c r="BZ95" s="22">
        <f t="shared" si="43"/>
        <v>0</v>
      </c>
      <c r="CA95" s="22">
        <f t="shared" si="44"/>
        <v>0</v>
      </c>
      <c r="CB95" s="22">
        <f t="shared" si="45"/>
        <v>0</v>
      </c>
      <c r="CC95" s="22">
        <f t="shared" si="46"/>
        <v>0</v>
      </c>
      <c r="CD95" s="22">
        <f t="shared" si="47"/>
        <v>0</v>
      </c>
      <c r="CE95" s="22">
        <f t="shared" si="48"/>
        <v>0</v>
      </c>
      <c r="CF95" s="22">
        <f t="shared" si="49"/>
        <v>0</v>
      </c>
      <c r="CG95" s="22">
        <f t="shared" si="50"/>
        <v>0</v>
      </c>
      <c r="CH95" s="22">
        <f t="shared" si="51"/>
        <v>0</v>
      </c>
      <c r="CI95" s="22">
        <f t="shared" si="52"/>
        <v>1</v>
      </c>
      <c r="CJ95" s="22">
        <f t="shared" si="53"/>
        <v>0</v>
      </c>
      <c r="CK95" s="22">
        <f t="shared" si="54"/>
        <v>0</v>
      </c>
      <c r="CL95" s="22">
        <f t="shared" si="55"/>
        <v>0</v>
      </c>
      <c r="CM95" s="22">
        <f t="shared" si="56"/>
        <v>0</v>
      </c>
    </row>
    <row r="96" spans="1:93" s="22" customFormat="1" ht="42.75" x14ac:dyDescent="0.25">
      <c r="A96" s="12" t="s">
        <v>0</v>
      </c>
      <c r="B96" s="12" t="s">
        <v>343</v>
      </c>
      <c r="C96" s="13" t="s">
        <v>603</v>
      </c>
      <c r="D96" s="14" t="str">
        <f t="shared" ref="D96:D113" si="57">IF(BF96&lt;&gt;0,";2022_BioQ1="&amp;BF96," ")&amp;IF(BG96&lt;&gt;0," ; 2022_BioQ2="&amp;BG96," ")&amp;IF(BH96&lt;&gt;0,";2021_BioQ1="&amp;BH96," ")&amp;IF(BI96&lt;&gt;0," ; 2021_QIAB2="&amp;BI96," ")&amp;IF(BJ96&lt;&gt;0,";2020_QIAB1="&amp;BJ96," ")&amp;IF(BK96&lt;&gt;0," ; 2020_QIAB2="&amp;BK96," ")&amp;IF(BL96&lt;&gt;0,";2019_QIAB1="&amp;BL96," ")&amp;IF(BM96&lt;&gt;0," ; 2019_QIAB2="&amp;BM96," ")&amp;IF(BN96&lt;&gt;0,";2018_QIAB1="&amp;BN96," ")&amp;IF(BO96&lt;&gt;0," ; 2018_QIAB2="&amp;BO96," ")&amp;IF(BP96&lt;&gt;0," ; 2017_QIAB1="&amp;BP96," ")&amp;IF(BQ96&lt;&gt;0," ; 2017_QIAB2="&amp;BQ96," ")&amp;IF(BR96&lt;&gt;0," ; 2016_QIAB1="&amp;BR96," ")&amp;IF(BS96&lt;&gt;0," ; 2016_QIAB2="&amp;BS96," ")&amp;IF(BT96&lt;&gt;0," ; 2015_QIAB1="&amp;BT96," ")&amp;IF(BU96&lt;&gt;0," ; 2015_QIAB2="&amp;BU96," ")&amp;IF(BV96&lt;&gt;0," ; 2014_QIAB1="&amp;BV96," ")&amp;IF(BW96&lt;&gt;0," ; 2014_QIAB2="&amp;BW96," ")</f>
        <v xml:space="preserve">        ; 2019_QIAB2=1          </v>
      </c>
      <c r="E96" s="15"/>
      <c r="F96" s="15"/>
      <c r="G96" s="14"/>
      <c r="H96" s="14"/>
      <c r="I96" s="15"/>
      <c r="J96" s="15"/>
      <c r="K96" s="14"/>
      <c r="L96" s="14"/>
      <c r="M96" s="15"/>
      <c r="N96" s="15"/>
      <c r="O96" s="15"/>
      <c r="P96" s="14"/>
      <c r="Q96" s="15"/>
      <c r="R96" s="15"/>
      <c r="S96" s="15"/>
      <c r="T96" s="14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24" t="s">
        <v>344</v>
      </c>
      <c r="AP96" s="24" t="s">
        <v>345</v>
      </c>
      <c r="AQ96" s="26">
        <v>93120</v>
      </c>
      <c r="AR96" s="27" t="s">
        <v>346</v>
      </c>
      <c r="AS96" s="19"/>
      <c r="AT96" s="19" t="s">
        <v>602</v>
      </c>
      <c r="AU96" s="21"/>
      <c r="AW96" s="15"/>
      <c r="AX96" s="15"/>
      <c r="AZ96" s="19" t="s">
        <v>347</v>
      </c>
      <c r="BA96" s="42"/>
      <c r="BB96" s="22">
        <f>RANK(BX96,$BX$3:$BX$112)+COUNTIF(BX$3:BX97,BX96)-1</f>
        <v>74</v>
      </c>
      <c r="BC96" s="14" t="str">
        <f t="shared" ref="BC96:BC113" si="58">"N° "&amp;BB96&amp;" "&amp;C96</f>
        <v>N° 74 Usine d'embouteillage européenne Orangina</v>
      </c>
      <c r="BD96" s="22">
        <f>RANK(BY96,$BY$3:$BY$112)+COUNTIF(BY$3:BY97,BY96)-1</f>
        <v>42</v>
      </c>
      <c r="BE96" s="14" t="str">
        <f t="shared" ref="BE96:BE113" si="59">"N° "&amp;BD96&amp;" "&amp;C96</f>
        <v>N° 42 Usine d'embouteillage européenne Orangina</v>
      </c>
      <c r="BF96" s="24"/>
      <c r="BG96" s="24"/>
      <c r="BH96" s="24"/>
      <c r="BI96" s="24"/>
      <c r="BJ96" s="24"/>
      <c r="BK96" s="24"/>
      <c r="BL96" s="24"/>
      <c r="BM96" s="24">
        <v>1</v>
      </c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2">
        <f t="shared" ref="BX96:BX113" si="60">((BF96+BG96)*9)+((BH96+BI96)*8)+((BJ96+BK96)*7)+((BL96+BM96)*6)+((BN96+BO96)*5)+((BP96+BQ96)*4)+((BR96+BS96)*3)+((BT96+BU96)*2)+((BV96+BW96)*1)</f>
        <v>6</v>
      </c>
      <c r="BY96" s="22">
        <f t="shared" ref="BY96:BY113" si="61">((BG96)*9)+((BI96)*8)+((BK96)*7)+((BM96)*6)+((BO96)*5)+((BQ96)*4)+((BS96)*3)+((BU96)*2)+((BW96)*1)</f>
        <v>6</v>
      </c>
      <c r="BZ96" s="22">
        <f t="shared" ref="BZ96:BZ113" si="62">BJ96</f>
        <v>0</v>
      </c>
      <c r="CA96" s="22">
        <f t="shared" ref="CA96:CA113" si="63">BL96</f>
        <v>0</v>
      </c>
      <c r="CB96" s="22">
        <f t="shared" ref="CB96:CB113" si="64">BN96</f>
        <v>0</v>
      </c>
      <c r="CC96" s="22">
        <f t="shared" ref="CC96:CC113" si="65">BP96</f>
        <v>0</v>
      </c>
      <c r="CD96" s="22">
        <f t="shared" ref="CD96:CD113" si="66">BR96</f>
        <v>0</v>
      </c>
      <c r="CE96" s="22">
        <f t="shared" ref="CE96:CE113" si="67">BT96</f>
        <v>0</v>
      </c>
      <c r="CF96" s="22">
        <f t="shared" ref="CF96:CF113" si="68">BV96</f>
        <v>0</v>
      </c>
      <c r="CG96" s="22">
        <f t="shared" ref="CG96:CG113" si="69">BK96</f>
        <v>0</v>
      </c>
      <c r="CH96" s="22">
        <f t="shared" ref="CH96:CH113" si="70">BM96</f>
        <v>1</v>
      </c>
      <c r="CI96" s="22">
        <f t="shared" ref="CI96:CI113" si="71">BO96</f>
        <v>0</v>
      </c>
      <c r="CJ96" s="22">
        <f t="shared" ref="CJ96:CJ113" si="72">BQ96</f>
        <v>0</v>
      </c>
      <c r="CK96" s="22">
        <f t="shared" ref="CK96:CK113" si="73">BS96</f>
        <v>0</v>
      </c>
      <c r="CL96" s="22">
        <f t="shared" ref="CL96:CL113" si="74">BU96</f>
        <v>0</v>
      </c>
      <c r="CM96" s="22">
        <f t="shared" ref="CM96:CM113" si="75">BW96</f>
        <v>0</v>
      </c>
    </row>
    <row r="97" spans="1:93" s="22" customFormat="1" ht="30" x14ac:dyDescent="0.25">
      <c r="A97" s="12" t="s">
        <v>11</v>
      </c>
      <c r="B97" s="12" t="s">
        <v>12</v>
      </c>
      <c r="C97" s="13" t="s">
        <v>368</v>
      </c>
      <c r="D97" s="14" t="str">
        <f t="shared" si="57"/>
        <v xml:space="preserve">      ; 2020_QIAB2=1            </v>
      </c>
      <c r="E97" s="15"/>
      <c r="F97" s="15"/>
      <c r="G97" s="14"/>
      <c r="H97" s="14"/>
      <c r="I97" s="15"/>
      <c r="J97" s="15"/>
      <c r="K97" s="14"/>
      <c r="L97" s="14"/>
      <c r="M97" s="15"/>
      <c r="N97" s="15"/>
      <c r="O97" s="15"/>
      <c r="P97" s="14"/>
      <c r="Q97" s="15"/>
      <c r="R97" s="15"/>
      <c r="S97" s="15"/>
      <c r="T97" s="14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24" t="s">
        <v>369</v>
      </c>
      <c r="AP97" s="24" t="s">
        <v>149</v>
      </c>
      <c r="AQ97" s="26">
        <v>92752</v>
      </c>
      <c r="AR97" s="27" t="s">
        <v>370</v>
      </c>
      <c r="AS97" s="19"/>
      <c r="AT97" s="19" t="s">
        <v>604</v>
      </c>
      <c r="AU97" s="21"/>
      <c r="AW97" s="15"/>
      <c r="AX97" s="15"/>
      <c r="AZ97" s="19" t="s">
        <v>371</v>
      </c>
      <c r="BA97" s="42"/>
      <c r="BB97" s="22">
        <f>RANK(BX97,$BX$3:$BX$112)+COUNTIF(BX$3:BX127,BX97)-1</f>
        <v>56</v>
      </c>
      <c r="BC97" s="14" t="str">
        <f t="shared" si="58"/>
        <v>N° 56 Zydus France SAS</v>
      </c>
      <c r="BD97" s="22">
        <f>RANK(BY97,$BY$3:$BY$112)+COUNTIF(BY$3:BY127,BY97)-1</f>
        <v>32</v>
      </c>
      <c r="BE97" s="14" t="str">
        <f t="shared" si="59"/>
        <v>N° 32 Zydus France SAS</v>
      </c>
      <c r="BF97" s="24"/>
      <c r="BG97" s="24"/>
      <c r="BH97" s="24"/>
      <c r="BI97" s="24"/>
      <c r="BJ97" s="24"/>
      <c r="BK97" s="24">
        <v>1</v>
      </c>
      <c r="BL97" s="24"/>
      <c r="BM97" s="24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2">
        <f t="shared" si="60"/>
        <v>7</v>
      </c>
      <c r="BY97" s="22">
        <f t="shared" si="61"/>
        <v>7</v>
      </c>
      <c r="BZ97" s="22">
        <f t="shared" si="62"/>
        <v>0</v>
      </c>
      <c r="CA97" s="22">
        <f t="shared" si="63"/>
        <v>0</v>
      </c>
      <c r="CB97" s="22">
        <f t="shared" si="64"/>
        <v>0</v>
      </c>
      <c r="CC97" s="22">
        <f t="shared" si="65"/>
        <v>0</v>
      </c>
      <c r="CD97" s="22">
        <f t="shared" si="66"/>
        <v>0</v>
      </c>
      <c r="CE97" s="22">
        <f t="shared" si="67"/>
        <v>0</v>
      </c>
      <c r="CF97" s="22">
        <f t="shared" si="68"/>
        <v>0</v>
      </c>
      <c r="CG97" s="22">
        <f t="shared" si="69"/>
        <v>1</v>
      </c>
      <c r="CH97" s="22">
        <f t="shared" si="70"/>
        <v>0</v>
      </c>
      <c r="CI97" s="22">
        <f t="shared" si="71"/>
        <v>0</v>
      </c>
      <c r="CJ97" s="22">
        <f t="shared" si="72"/>
        <v>0</v>
      </c>
      <c r="CK97" s="22">
        <f t="shared" si="73"/>
        <v>0</v>
      </c>
      <c r="CL97" s="22">
        <f t="shared" si="74"/>
        <v>0</v>
      </c>
      <c r="CM97" s="22">
        <f t="shared" si="75"/>
        <v>0</v>
      </c>
    </row>
    <row r="98" spans="1:93" ht="30" x14ac:dyDescent="0.25">
      <c r="A98" s="12" t="s">
        <v>11</v>
      </c>
      <c r="B98" s="12"/>
      <c r="C98" s="13" t="s">
        <v>605</v>
      </c>
      <c r="D98" s="14" t="str">
        <f t="shared" ref="D98:D105" si="76">IF(BF98&lt;&gt;0,";2022_BioQ1="&amp;BF98," ")&amp;IF(BG98&lt;&gt;0," ; 2022_BioQ2="&amp;BG98," ")&amp;IF(BH98&lt;&gt;0,";2021_BioQ1="&amp;BH98," ")&amp;IF(BI98&lt;&gt;0," ; 2021_QIAB2="&amp;BI98," ")&amp;IF(BJ98&lt;&gt;0,";2020_QIAB1="&amp;BJ98," ")&amp;IF(BK98&lt;&gt;0," ; 2020_QIAB2="&amp;BK98," ")&amp;IF(BL98&lt;&gt;0,";2019_QIAB1="&amp;BL98," ")&amp;IF(BM98&lt;&gt;0," ; 2019_QIAB2="&amp;BM98," ")&amp;IF(BN98&lt;&gt;0,";2018_QIAB1="&amp;BN98," ")&amp;IF(BO98&lt;&gt;0," ; 2018_QIAB2="&amp;BO98," ")&amp;IF(BP98&lt;&gt;0," ; 2017_QIAB1="&amp;BP98," ")&amp;IF(BQ98&lt;&gt;0," ; 2017_QIAB2="&amp;BQ98," ")&amp;IF(BR98&lt;&gt;0," ; 2016_QIAB1="&amp;BR98," ")&amp;IF(BS98&lt;&gt;0," ; 2016_QIAB2="&amp;BS98," ")&amp;IF(BT98&lt;&gt;0," ; 2015_QIAB1="&amp;BT98," ")&amp;IF(BU98&lt;&gt;0," ; 2015_QIAB2="&amp;BU98," ")&amp;IF(BV98&lt;&gt;0," ; 2014_QIAB1="&amp;BV98," ")&amp;IF(BW98&lt;&gt;0," ; 2014_QIAB2="&amp;BW98," ")</f>
        <v xml:space="preserve">                  </v>
      </c>
      <c r="E98" s="15"/>
      <c r="F98" s="15"/>
      <c r="G98" s="14"/>
      <c r="H98" s="14"/>
      <c r="I98" s="15"/>
      <c r="J98" s="15"/>
      <c r="K98" s="14"/>
      <c r="L98" s="14"/>
      <c r="M98" s="15"/>
      <c r="N98" s="15"/>
      <c r="O98" s="15"/>
      <c r="P98" s="14"/>
      <c r="Q98" s="15"/>
      <c r="R98" s="15"/>
      <c r="S98" s="15"/>
      <c r="T98" s="14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24" t="s">
        <v>606</v>
      </c>
      <c r="AP98" s="24" t="s">
        <v>607</v>
      </c>
      <c r="AQ98" s="26">
        <v>95734</v>
      </c>
      <c r="AR98" s="27" t="s">
        <v>608</v>
      </c>
      <c r="AS98" s="19"/>
      <c r="AT98" s="19" t="s">
        <v>610</v>
      </c>
      <c r="AU98" s="21"/>
      <c r="AV98" s="22"/>
      <c r="AW98" s="15"/>
      <c r="AX98" s="15"/>
      <c r="AY98" s="22"/>
      <c r="AZ98" s="19" t="s">
        <v>609</v>
      </c>
      <c r="BA98" s="42"/>
      <c r="BB98" s="22">
        <f>RANK(BX98,$BX$3:$BX$112)+COUNTIF(BX$3:BX99,BX98)-1</f>
        <v>97</v>
      </c>
      <c r="BC98" s="14" t="str">
        <f t="shared" ref="BC98:BC105" si="77">"N° "&amp;BB98&amp;" "&amp;C98</f>
        <v>N° 97 Diver Chim</v>
      </c>
      <c r="BD98" s="22">
        <f>RANK(BY98,$BY$3:$BY$112)+COUNTIF(BY$3:BY99,BY98)-1</f>
        <v>97</v>
      </c>
      <c r="BE98" s="14" t="str">
        <f t="shared" ref="BE98:BE105" si="78">"N° "&amp;BD98&amp;" "&amp;C98</f>
        <v>N° 97 Diver Chim</v>
      </c>
      <c r="BF98" s="24"/>
      <c r="BG98" s="24"/>
      <c r="BH98" s="24"/>
      <c r="BI98" s="24"/>
      <c r="BJ98" s="24"/>
      <c r="BK98" s="24"/>
      <c r="BL98" s="24"/>
      <c r="BM98" s="24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2">
        <f t="shared" ref="BX98:BX105" si="79">((BF98+BG98)*9)+((BH98+BI98)*8)+((BJ98+BK98)*7)+((BL98+BM98)*6)+((BN98+BO98)*5)+((BP98+BQ98)*4)+((BR98+BS98)*3)+((BT98+BU98)*2)+((BV98+BW98)*1)</f>
        <v>0</v>
      </c>
      <c r="BY98" s="22">
        <f t="shared" ref="BY98:BY105" si="80">((BG98)*9)+((BI98)*8)+((BK98)*7)+((BM98)*6)+((BO98)*5)+((BQ98)*4)+((BS98)*3)+((BU98)*2)+((BW98)*1)</f>
        <v>0</v>
      </c>
      <c r="BZ98" s="22">
        <f t="shared" ref="BZ98:BZ105" si="81">BJ98</f>
        <v>0</v>
      </c>
      <c r="CA98" s="22">
        <f t="shared" ref="CA98:CA105" si="82">BL98</f>
        <v>0</v>
      </c>
      <c r="CB98" s="22">
        <f t="shared" ref="CB98:CB105" si="83">BN98</f>
        <v>0</v>
      </c>
      <c r="CC98" s="22">
        <f t="shared" ref="CC98:CC105" si="84">BP98</f>
        <v>0</v>
      </c>
      <c r="CD98" s="22">
        <f t="shared" ref="CD98:CD105" si="85">BR98</f>
        <v>0</v>
      </c>
      <c r="CE98" s="22">
        <f t="shared" ref="CE98:CE105" si="86">BT98</f>
        <v>0</v>
      </c>
      <c r="CF98" s="22">
        <f t="shared" ref="CF98:CF105" si="87">BV98</f>
        <v>0</v>
      </c>
      <c r="CG98" s="22">
        <f t="shared" ref="CG98:CG105" si="88">BK98</f>
        <v>0</v>
      </c>
      <c r="CH98" s="22">
        <f t="shared" ref="CH98:CH105" si="89">BM98</f>
        <v>0</v>
      </c>
      <c r="CI98" s="22">
        <f t="shared" ref="CI98:CI105" si="90">BO98</f>
        <v>0</v>
      </c>
      <c r="CJ98" s="22">
        <f t="shared" ref="CJ98:CJ105" si="91">BQ98</f>
        <v>0</v>
      </c>
      <c r="CK98" s="22">
        <f t="shared" ref="CK98:CK105" si="92">BS98</f>
        <v>0</v>
      </c>
      <c r="CL98" s="22">
        <f t="shared" ref="CL98:CL105" si="93">BU98</f>
        <v>0</v>
      </c>
      <c r="CM98" s="22">
        <f t="shared" ref="CM98:CM105" si="94">BW98</f>
        <v>0</v>
      </c>
      <c r="CN98" s="22"/>
      <c r="CO98" s="22"/>
    </row>
    <row r="99" spans="1:93" s="22" customFormat="1" ht="30" x14ac:dyDescent="0.25">
      <c r="A99" s="12" t="s">
        <v>51</v>
      </c>
      <c r="B99" s="12" t="s">
        <v>611</v>
      </c>
      <c r="C99" s="13" t="s">
        <v>612</v>
      </c>
      <c r="D99" s="14" t="str">
        <f t="shared" si="76"/>
        <v xml:space="preserve">                  </v>
      </c>
      <c r="E99" s="15"/>
      <c r="F99" s="15"/>
      <c r="G99" s="14"/>
      <c r="H99" s="14"/>
      <c r="I99" s="15"/>
      <c r="J99" s="15"/>
      <c r="K99" s="14"/>
      <c r="L99" s="14"/>
      <c r="M99" s="15"/>
      <c r="N99" s="15"/>
      <c r="O99" s="15"/>
      <c r="P99" s="14"/>
      <c r="Q99" s="15"/>
      <c r="R99" s="15"/>
      <c r="S99" s="15"/>
      <c r="T99" s="14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24" t="s">
        <v>613</v>
      </c>
      <c r="AP99" s="24" t="s">
        <v>614</v>
      </c>
      <c r="AQ99" s="26">
        <v>95230</v>
      </c>
      <c r="AR99" s="27" t="s">
        <v>621</v>
      </c>
      <c r="AS99" s="19"/>
      <c r="AT99" s="19" t="s">
        <v>616</v>
      </c>
      <c r="AU99" s="21"/>
      <c r="AW99" s="15"/>
      <c r="AX99" s="15"/>
      <c r="AZ99" s="19" t="s">
        <v>622</v>
      </c>
      <c r="BA99" s="42"/>
      <c r="BB99" s="22">
        <f>RANK(BX99,$BX$3:$BX$112)+COUNTIF(BX$3:BX100,BX99)-1</f>
        <v>98</v>
      </c>
      <c r="BC99" s="14" t="str">
        <f t="shared" si="77"/>
        <v>N° 98 ACS Phyto cosmétique</v>
      </c>
      <c r="BD99" s="22">
        <f>RANK(BY99,$BY$3:$BY$112)+COUNTIF(BY$3:BY100,BY99)-1</f>
        <v>98</v>
      </c>
      <c r="BE99" s="14" t="str">
        <f t="shared" si="78"/>
        <v>N° 98 ACS Phyto cosmétique</v>
      </c>
      <c r="BF99" s="24"/>
      <c r="BG99" s="24"/>
      <c r="BH99" s="24"/>
      <c r="BI99" s="24"/>
      <c r="BJ99" s="24"/>
      <c r="BK99" s="24"/>
      <c r="BL99" s="24"/>
      <c r="BM99" s="24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2">
        <f t="shared" si="79"/>
        <v>0</v>
      </c>
      <c r="BY99" s="22">
        <f t="shared" si="80"/>
        <v>0</v>
      </c>
      <c r="BZ99" s="22">
        <f t="shared" si="81"/>
        <v>0</v>
      </c>
      <c r="CA99" s="22">
        <f t="shared" si="82"/>
        <v>0</v>
      </c>
      <c r="CB99" s="22">
        <f t="shared" si="83"/>
        <v>0</v>
      </c>
      <c r="CC99" s="22">
        <f t="shared" si="84"/>
        <v>0</v>
      </c>
      <c r="CD99" s="22">
        <f t="shared" si="85"/>
        <v>0</v>
      </c>
      <c r="CE99" s="22">
        <f t="shared" si="86"/>
        <v>0</v>
      </c>
      <c r="CF99" s="22">
        <f t="shared" si="87"/>
        <v>0</v>
      </c>
      <c r="CG99" s="22">
        <f t="shared" si="88"/>
        <v>0</v>
      </c>
      <c r="CH99" s="22">
        <f t="shared" si="89"/>
        <v>0</v>
      </c>
      <c r="CI99" s="22">
        <f t="shared" si="90"/>
        <v>0</v>
      </c>
      <c r="CJ99" s="22">
        <f t="shared" si="91"/>
        <v>0</v>
      </c>
      <c r="CK99" s="22">
        <f t="shared" si="92"/>
        <v>0</v>
      </c>
      <c r="CL99" s="22">
        <f t="shared" si="93"/>
        <v>0</v>
      </c>
      <c r="CM99" s="22">
        <f t="shared" si="94"/>
        <v>0</v>
      </c>
    </row>
    <row r="100" spans="1:93" s="22" customFormat="1" ht="30" x14ac:dyDescent="0.25">
      <c r="A100" s="12" t="s">
        <v>11</v>
      </c>
      <c r="B100" s="12" t="s">
        <v>617</v>
      </c>
      <c r="C100" s="13" t="s">
        <v>618</v>
      </c>
      <c r="D100" s="14" t="str">
        <f t="shared" si="76"/>
        <v xml:space="preserve">                  </v>
      </c>
      <c r="E100" s="15"/>
      <c r="F100" s="15"/>
      <c r="G100" s="14"/>
      <c r="H100" s="14"/>
      <c r="I100" s="15"/>
      <c r="J100" s="15"/>
      <c r="K100" s="14"/>
      <c r="L100" s="14"/>
      <c r="M100" s="15"/>
      <c r="N100" s="15"/>
      <c r="O100" s="15"/>
      <c r="P100" s="14"/>
      <c r="Q100" s="15"/>
      <c r="R100" s="15"/>
      <c r="S100" s="15"/>
      <c r="T100" s="14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24" t="s">
        <v>619</v>
      </c>
      <c r="AP100" s="24" t="s">
        <v>623</v>
      </c>
      <c r="AQ100" s="26">
        <v>1480</v>
      </c>
      <c r="AR100" s="27" t="s">
        <v>620</v>
      </c>
      <c r="AS100" s="19"/>
      <c r="AT100" s="19" t="s">
        <v>624</v>
      </c>
      <c r="AU100" s="21"/>
      <c r="AW100" s="15"/>
      <c r="AX100" s="15"/>
      <c r="AZ100" s="19" t="s">
        <v>615</v>
      </c>
      <c r="BA100" s="42"/>
      <c r="BB100" s="22">
        <f>RANK(BX100,$BX$3:$BX$112)+COUNTIF(BX$3:BX101,BX100)-1</f>
        <v>99</v>
      </c>
      <c r="BC100" s="14" t="str">
        <f t="shared" si="77"/>
        <v>N° 99 Vibraforce</v>
      </c>
      <c r="BD100" s="22">
        <f>RANK(BY100,$BY$3:$BY$112)+COUNTIF(BY$3:BY101,BY100)-1</f>
        <v>99</v>
      </c>
      <c r="BE100" s="14" t="str">
        <f t="shared" si="78"/>
        <v>N° 99 Vibraforce</v>
      </c>
      <c r="BF100" s="24"/>
      <c r="BG100" s="24"/>
      <c r="BH100" s="24"/>
      <c r="BI100" s="24"/>
      <c r="BJ100" s="24"/>
      <c r="BK100" s="24"/>
      <c r="BL100" s="24"/>
      <c r="BM100" s="24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2">
        <f t="shared" si="79"/>
        <v>0</v>
      </c>
      <c r="BY100" s="22">
        <f t="shared" si="80"/>
        <v>0</v>
      </c>
      <c r="BZ100" s="22">
        <f t="shared" si="81"/>
        <v>0</v>
      </c>
      <c r="CA100" s="22">
        <f t="shared" si="82"/>
        <v>0</v>
      </c>
      <c r="CB100" s="22">
        <f t="shared" si="83"/>
        <v>0</v>
      </c>
      <c r="CC100" s="22">
        <f t="shared" si="84"/>
        <v>0</v>
      </c>
      <c r="CD100" s="22">
        <f t="shared" si="85"/>
        <v>0</v>
      </c>
      <c r="CE100" s="22">
        <f t="shared" si="86"/>
        <v>0</v>
      </c>
      <c r="CF100" s="22">
        <f t="shared" si="87"/>
        <v>0</v>
      </c>
      <c r="CG100" s="22">
        <f t="shared" si="88"/>
        <v>0</v>
      </c>
      <c r="CH100" s="22">
        <f t="shared" si="89"/>
        <v>0</v>
      </c>
      <c r="CI100" s="22">
        <f t="shared" si="90"/>
        <v>0</v>
      </c>
      <c r="CJ100" s="22">
        <f t="shared" si="91"/>
        <v>0</v>
      </c>
      <c r="CK100" s="22">
        <f t="shared" si="92"/>
        <v>0</v>
      </c>
      <c r="CL100" s="22">
        <f t="shared" si="93"/>
        <v>0</v>
      </c>
      <c r="CM100" s="22">
        <f t="shared" si="94"/>
        <v>0</v>
      </c>
    </row>
    <row r="101" spans="1:93" ht="30" x14ac:dyDescent="0.25">
      <c r="A101" s="12" t="s">
        <v>0</v>
      </c>
      <c r="B101" s="12"/>
      <c r="C101" s="13" t="s">
        <v>625</v>
      </c>
      <c r="D101" s="14" t="str">
        <f t="shared" si="76"/>
        <v xml:space="preserve">                  </v>
      </c>
      <c r="E101" s="15"/>
      <c r="F101" s="15"/>
      <c r="G101" s="14"/>
      <c r="H101" s="14"/>
      <c r="I101" s="15"/>
      <c r="J101" s="15"/>
      <c r="K101" s="14"/>
      <c r="L101" s="14"/>
      <c r="M101" s="15"/>
      <c r="N101" s="15"/>
      <c r="O101" s="15"/>
      <c r="P101" s="14"/>
      <c r="Q101" s="15"/>
      <c r="R101" s="15"/>
      <c r="S101" s="15"/>
      <c r="T101" s="14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24" t="s">
        <v>629</v>
      </c>
      <c r="AP101" s="24" t="s">
        <v>630</v>
      </c>
      <c r="AQ101" s="26">
        <v>95500</v>
      </c>
      <c r="AR101" s="27" t="s">
        <v>627</v>
      </c>
      <c r="AS101" s="19"/>
      <c r="AT101" s="19" t="s">
        <v>631</v>
      </c>
      <c r="AU101" s="21"/>
      <c r="AV101" s="22"/>
      <c r="AW101" s="15"/>
      <c r="AX101" s="15"/>
      <c r="AY101" s="22"/>
      <c r="AZ101" s="19" t="s">
        <v>628</v>
      </c>
      <c r="BA101" s="42"/>
      <c r="BB101" s="22">
        <f>RANK(BX101,$BX$3:$BX$112)+COUNTIF(BX$3:BX102,BX101)-1</f>
        <v>100</v>
      </c>
      <c r="BC101" s="14" t="str">
        <f t="shared" si="77"/>
        <v>N° 100 Les 1001 feuilles</v>
      </c>
      <c r="BD101" s="22">
        <f>RANK(BY101,$BY$3:$BY$112)+COUNTIF(BY$3:BY102,BY101)-1</f>
        <v>100</v>
      </c>
      <c r="BE101" s="14" t="str">
        <f t="shared" si="78"/>
        <v>N° 100 Les 1001 feuilles</v>
      </c>
      <c r="BF101" s="24"/>
      <c r="BG101" s="24"/>
      <c r="BH101" s="24"/>
      <c r="BI101" s="24"/>
      <c r="BJ101" s="24"/>
      <c r="BK101" s="24"/>
      <c r="BL101" s="24"/>
      <c r="BM101" s="24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2">
        <f t="shared" si="79"/>
        <v>0</v>
      </c>
      <c r="BY101" s="22">
        <f t="shared" si="80"/>
        <v>0</v>
      </c>
      <c r="BZ101" s="22">
        <f t="shared" si="81"/>
        <v>0</v>
      </c>
      <c r="CA101" s="22">
        <f t="shared" si="82"/>
        <v>0</v>
      </c>
      <c r="CB101" s="22">
        <f t="shared" si="83"/>
        <v>0</v>
      </c>
      <c r="CC101" s="22">
        <f t="shared" si="84"/>
        <v>0</v>
      </c>
      <c r="CD101" s="22">
        <f t="shared" si="85"/>
        <v>0</v>
      </c>
      <c r="CE101" s="22">
        <f t="shared" si="86"/>
        <v>0</v>
      </c>
      <c r="CF101" s="22">
        <f t="shared" si="87"/>
        <v>0</v>
      </c>
      <c r="CG101" s="22">
        <f t="shared" si="88"/>
        <v>0</v>
      </c>
      <c r="CH101" s="22">
        <f t="shared" si="89"/>
        <v>0</v>
      </c>
      <c r="CI101" s="22">
        <f t="shared" si="90"/>
        <v>0</v>
      </c>
      <c r="CJ101" s="22">
        <f t="shared" si="91"/>
        <v>0</v>
      </c>
      <c r="CK101" s="22">
        <f t="shared" si="92"/>
        <v>0</v>
      </c>
      <c r="CL101" s="22">
        <f t="shared" si="93"/>
        <v>0</v>
      </c>
      <c r="CM101" s="22">
        <f t="shared" si="94"/>
        <v>0</v>
      </c>
      <c r="CN101" s="22"/>
      <c r="CO101" s="22"/>
    </row>
    <row r="102" spans="1:93" s="22" customFormat="1" ht="30" x14ac:dyDescent="0.25">
      <c r="A102" s="12" t="s">
        <v>50</v>
      </c>
      <c r="B102" s="12" t="s">
        <v>163</v>
      </c>
      <c r="C102" s="13" t="s">
        <v>632</v>
      </c>
      <c r="D102" s="14" t="str">
        <f t="shared" si="76"/>
        <v xml:space="preserve">                  </v>
      </c>
      <c r="E102" s="15"/>
      <c r="F102" s="15"/>
      <c r="G102" s="14"/>
      <c r="H102" s="14"/>
      <c r="I102" s="15"/>
      <c r="J102" s="15"/>
      <c r="K102" s="14"/>
      <c r="L102" s="14"/>
      <c r="M102" s="15"/>
      <c r="N102" s="15"/>
      <c r="O102" s="15"/>
      <c r="P102" s="14"/>
      <c r="Q102" s="15"/>
      <c r="R102" s="15"/>
      <c r="S102" s="15"/>
      <c r="T102" s="14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24" t="s">
        <v>626</v>
      </c>
      <c r="AP102" s="24" t="s">
        <v>635</v>
      </c>
      <c r="AQ102" s="26">
        <v>92110</v>
      </c>
      <c r="AR102" s="27" t="s">
        <v>633</v>
      </c>
      <c r="AS102" s="19"/>
      <c r="AT102" s="19" t="s">
        <v>636</v>
      </c>
      <c r="AU102" s="21"/>
      <c r="AW102" s="15"/>
      <c r="AX102" s="15"/>
      <c r="AZ102" s="19" t="s">
        <v>634</v>
      </c>
      <c r="BA102" s="42"/>
      <c r="BB102" s="22">
        <f>RANK(BX102,$BX$3:$BX$112)+COUNTIF(BX$3:BX103,BX102)-1</f>
        <v>101</v>
      </c>
      <c r="BC102" s="14" t="str">
        <f t="shared" si="77"/>
        <v>N° 101 Hôpital Beaujon</v>
      </c>
      <c r="BD102" s="22">
        <f>RANK(BY102,$BY$3:$BY$112)+COUNTIF(BY$3:BY103,BY102)-1</f>
        <v>101</v>
      </c>
      <c r="BE102" s="14" t="str">
        <f t="shared" si="78"/>
        <v>N° 101 Hôpital Beaujon</v>
      </c>
      <c r="BF102" s="24"/>
      <c r="BG102" s="24"/>
      <c r="BH102" s="24"/>
      <c r="BI102" s="24"/>
      <c r="BJ102" s="24"/>
      <c r="BK102" s="24"/>
      <c r="BL102" s="24"/>
      <c r="BM102" s="24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2">
        <f t="shared" si="79"/>
        <v>0</v>
      </c>
      <c r="BY102" s="22">
        <f t="shared" si="80"/>
        <v>0</v>
      </c>
      <c r="BZ102" s="22">
        <f t="shared" si="81"/>
        <v>0</v>
      </c>
      <c r="CA102" s="22">
        <f t="shared" si="82"/>
        <v>0</v>
      </c>
      <c r="CB102" s="22">
        <f t="shared" si="83"/>
        <v>0</v>
      </c>
      <c r="CC102" s="22">
        <f t="shared" si="84"/>
        <v>0</v>
      </c>
      <c r="CD102" s="22">
        <f t="shared" si="85"/>
        <v>0</v>
      </c>
      <c r="CE102" s="22">
        <f t="shared" si="86"/>
        <v>0</v>
      </c>
      <c r="CF102" s="22">
        <f t="shared" si="87"/>
        <v>0</v>
      </c>
      <c r="CG102" s="22">
        <f t="shared" si="88"/>
        <v>0</v>
      </c>
      <c r="CH102" s="22">
        <f t="shared" si="89"/>
        <v>0</v>
      </c>
      <c r="CI102" s="22">
        <f t="shared" si="90"/>
        <v>0</v>
      </c>
      <c r="CJ102" s="22">
        <f t="shared" si="91"/>
        <v>0</v>
      </c>
      <c r="CK102" s="22">
        <f t="shared" si="92"/>
        <v>0</v>
      </c>
      <c r="CL102" s="22">
        <f t="shared" si="93"/>
        <v>0</v>
      </c>
      <c r="CM102" s="22">
        <f t="shared" si="94"/>
        <v>0</v>
      </c>
    </row>
    <row r="103" spans="1:93" s="22" customFormat="1" ht="30" x14ac:dyDescent="0.25">
      <c r="A103" s="12" t="s">
        <v>50</v>
      </c>
      <c r="B103" s="12" t="s">
        <v>637</v>
      </c>
      <c r="C103" s="13" t="s">
        <v>638</v>
      </c>
      <c r="D103" s="14" t="str">
        <f t="shared" si="76"/>
        <v xml:space="preserve">                  </v>
      </c>
      <c r="E103" s="15"/>
      <c r="F103" s="15"/>
      <c r="G103" s="14"/>
      <c r="H103" s="14"/>
      <c r="I103" s="15"/>
      <c r="J103" s="15"/>
      <c r="K103" s="14"/>
      <c r="L103" s="14"/>
      <c r="M103" s="15"/>
      <c r="N103" s="15"/>
      <c r="O103" s="15"/>
      <c r="P103" s="14"/>
      <c r="Q103" s="15"/>
      <c r="R103" s="15"/>
      <c r="S103" s="15"/>
      <c r="T103" s="14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24" t="s">
        <v>639</v>
      </c>
      <c r="AP103" s="24" t="s">
        <v>640</v>
      </c>
      <c r="AQ103" s="26">
        <v>95310</v>
      </c>
      <c r="AR103" s="27" t="s">
        <v>641</v>
      </c>
      <c r="AS103" s="19"/>
      <c r="AT103" s="19" t="s">
        <v>642</v>
      </c>
      <c r="AU103" s="21"/>
      <c r="AW103" s="15"/>
      <c r="AX103" s="15"/>
      <c r="AZ103" s="19"/>
      <c r="BA103" s="42"/>
      <c r="BB103" s="22">
        <f>RANK(BX103,$BX$3:$BX$112)+COUNTIF(BX$3:BX104,BX103)-1</f>
        <v>102</v>
      </c>
      <c r="BC103" s="14" t="str">
        <f t="shared" si="77"/>
        <v>N° 102 SOL France</v>
      </c>
      <c r="BD103" s="22">
        <f>RANK(BY103,$BY$3:$BY$112)+COUNTIF(BY$3:BY104,BY103)-1</f>
        <v>102</v>
      </c>
      <c r="BE103" s="14" t="str">
        <f t="shared" si="78"/>
        <v>N° 102 SOL France</v>
      </c>
      <c r="BF103" s="24"/>
      <c r="BG103" s="24"/>
      <c r="BH103" s="24"/>
      <c r="BI103" s="24"/>
      <c r="BJ103" s="24"/>
      <c r="BK103" s="24"/>
      <c r="BL103" s="24"/>
      <c r="BM103" s="24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2">
        <f t="shared" si="79"/>
        <v>0</v>
      </c>
      <c r="BY103" s="22">
        <f t="shared" si="80"/>
        <v>0</v>
      </c>
      <c r="BZ103" s="22">
        <f t="shared" si="81"/>
        <v>0</v>
      </c>
      <c r="CA103" s="22">
        <f t="shared" si="82"/>
        <v>0</v>
      </c>
      <c r="CB103" s="22">
        <f t="shared" si="83"/>
        <v>0</v>
      </c>
      <c r="CC103" s="22">
        <f t="shared" si="84"/>
        <v>0</v>
      </c>
      <c r="CD103" s="22">
        <f t="shared" si="85"/>
        <v>0</v>
      </c>
      <c r="CE103" s="22">
        <f t="shared" si="86"/>
        <v>0</v>
      </c>
      <c r="CF103" s="22">
        <f t="shared" si="87"/>
        <v>0</v>
      </c>
      <c r="CG103" s="22">
        <f t="shared" si="88"/>
        <v>0</v>
      </c>
      <c r="CH103" s="22">
        <f t="shared" si="89"/>
        <v>0</v>
      </c>
      <c r="CI103" s="22">
        <f t="shared" si="90"/>
        <v>0</v>
      </c>
      <c r="CJ103" s="22">
        <f t="shared" si="91"/>
        <v>0</v>
      </c>
      <c r="CK103" s="22">
        <f t="shared" si="92"/>
        <v>0</v>
      </c>
      <c r="CL103" s="22">
        <f t="shared" si="93"/>
        <v>0</v>
      </c>
      <c r="CM103" s="22">
        <f t="shared" si="94"/>
        <v>0</v>
      </c>
    </row>
    <row r="104" spans="1:93" ht="30" x14ac:dyDescent="0.25">
      <c r="A104" s="12" t="s">
        <v>0</v>
      </c>
      <c r="B104" s="12" t="s">
        <v>643</v>
      </c>
      <c r="C104" s="13" t="s">
        <v>644</v>
      </c>
      <c r="D104" s="14" t="str">
        <f t="shared" si="76"/>
        <v xml:space="preserve">                  </v>
      </c>
      <c r="E104" s="15"/>
      <c r="F104" s="15"/>
      <c r="G104" s="14"/>
      <c r="H104" s="14"/>
      <c r="I104" s="15"/>
      <c r="J104" s="15"/>
      <c r="K104" s="14"/>
      <c r="L104" s="14"/>
      <c r="M104" s="15"/>
      <c r="N104" s="15"/>
      <c r="O104" s="15"/>
      <c r="P104" s="14"/>
      <c r="Q104" s="15"/>
      <c r="R104" s="15"/>
      <c r="S104" s="15"/>
      <c r="T104" s="14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24" t="s">
        <v>645</v>
      </c>
      <c r="AP104" s="24" t="s">
        <v>646</v>
      </c>
      <c r="AQ104" s="26">
        <v>94650</v>
      </c>
      <c r="AR104" s="41" t="s">
        <v>651</v>
      </c>
      <c r="AS104" s="19"/>
      <c r="AT104" s="19" t="s">
        <v>648</v>
      </c>
      <c r="AU104" s="21"/>
      <c r="AV104" s="22"/>
      <c r="AW104" s="15"/>
      <c r="AX104" s="15"/>
      <c r="AY104" s="22"/>
      <c r="AZ104" s="19" t="s">
        <v>647</v>
      </c>
      <c r="BA104" s="42"/>
      <c r="BB104" s="22">
        <f>RANK(BX104,$BX$3:$BX$112)+COUNTIF(BX$3:BX105,BX104)-1</f>
        <v>103</v>
      </c>
      <c r="BC104" s="14" t="str">
        <f t="shared" si="77"/>
        <v>N° 103 COMEXA Import</v>
      </c>
      <c r="BD104" s="22">
        <f>RANK(BY104,$BY$3:$BY$112)+COUNTIF(BY$3:BY105,BY104)-1</f>
        <v>103</v>
      </c>
      <c r="BE104" s="14" t="str">
        <f t="shared" si="78"/>
        <v>N° 103 COMEXA Import</v>
      </c>
      <c r="BF104" s="24"/>
      <c r="BG104" s="24"/>
      <c r="BH104" s="24"/>
      <c r="BI104" s="24"/>
      <c r="BJ104" s="24"/>
      <c r="BK104" s="24"/>
      <c r="BL104" s="24"/>
      <c r="BM104" s="24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2">
        <f t="shared" si="79"/>
        <v>0</v>
      </c>
      <c r="BY104" s="22">
        <f t="shared" si="80"/>
        <v>0</v>
      </c>
      <c r="BZ104" s="22">
        <f t="shared" si="81"/>
        <v>0</v>
      </c>
      <c r="CA104" s="22">
        <f t="shared" si="82"/>
        <v>0</v>
      </c>
      <c r="CB104" s="22">
        <f t="shared" si="83"/>
        <v>0</v>
      </c>
      <c r="CC104" s="22">
        <f t="shared" si="84"/>
        <v>0</v>
      </c>
      <c r="CD104" s="22">
        <f t="shared" si="85"/>
        <v>0</v>
      </c>
      <c r="CE104" s="22">
        <f t="shared" si="86"/>
        <v>0</v>
      </c>
      <c r="CF104" s="22">
        <f t="shared" si="87"/>
        <v>0</v>
      </c>
      <c r="CG104" s="22">
        <f t="shared" si="88"/>
        <v>0</v>
      </c>
      <c r="CH104" s="22">
        <f t="shared" si="89"/>
        <v>0</v>
      </c>
      <c r="CI104" s="22">
        <f t="shared" si="90"/>
        <v>0</v>
      </c>
      <c r="CJ104" s="22">
        <f t="shared" si="91"/>
        <v>0</v>
      </c>
      <c r="CK104" s="22">
        <f t="shared" si="92"/>
        <v>0</v>
      </c>
      <c r="CL104" s="22">
        <f t="shared" si="93"/>
        <v>0</v>
      </c>
      <c r="CM104" s="22">
        <f t="shared" si="94"/>
        <v>0</v>
      </c>
      <c r="CN104" s="22"/>
      <c r="CO104" s="22"/>
    </row>
    <row r="105" spans="1:93" s="22" customFormat="1" x14ac:dyDescent="0.25">
      <c r="A105" s="12"/>
      <c r="B105" s="12"/>
      <c r="C105" s="13"/>
      <c r="D105" s="14" t="str">
        <f t="shared" si="76"/>
        <v xml:space="preserve">                  </v>
      </c>
      <c r="E105" s="15"/>
      <c r="F105" s="15"/>
      <c r="G105" s="14"/>
      <c r="H105" s="14"/>
      <c r="I105" s="15"/>
      <c r="J105" s="15"/>
      <c r="K105" s="14"/>
      <c r="L105" s="14"/>
      <c r="M105" s="15"/>
      <c r="N105" s="15"/>
      <c r="O105" s="15"/>
      <c r="P105" s="14"/>
      <c r="Q105" s="15"/>
      <c r="R105" s="15"/>
      <c r="S105" s="15"/>
      <c r="T105" s="14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24"/>
      <c r="AP105" s="24"/>
      <c r="AQ105" s="26"/>
      <c r="AR105" s="27"/>
      <c r="AS105" s="19"/>
      <c r="AT105" s="19"/>
      <c r="AU105" s="21"/>
      <c r="AW105" s="15"/>
      <c r="AX105" s="15"/>
      <c r="AZ105" s="19"/>
      <c r="BA105" s="42"/>
      <c r="BB105" s="22">
        <f>RANK(BX105,$BX$3:$BX$112)+COUNTIF(BX$3:BX106,BX105)-1</f>
        <v>104</v>
      </c>
      <c r="BC105" s="14" t="str">
        <f t="shared" si="77"/>
        <v xml:space="preserve">N° 104 </v>
      </c>
      <c r="BD105" s="22">
        <f>RANK(BY105,$BY$3:$BY$112)+COUNTIF(BY$3:BY106,BY105)-1</f>
        <v>104</v>
      </c>
      <c r="BE105" s="14" t="str">
        <f t="shared" si="78"/>
        <v xml:space="preserve">N° 104 </v>
      </c>
      <c r="BF105" s="24"/>
      <c r="BG105" s="24"/>
      <c r="BH105" s="24"/>
      <c r="BI105" s="24"/>
      <c r="BJ105" s="24"/>
      <c r="BK105" s="24"/>
      <c r="BL105" s="24"/>
      <c r="BM105" s="24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2">
        <f t="shared" si="79"/>
        <v>0</v>
      </c>
      <c r="BY105" s="22">
        <f t="shared" si="80"/>
        <v>0</v>
      </c>
      <c r="BZ105" s="22">
        <f t="shared" si="81"/>
        <v>0</v>
      </c>
      <c r="CA105" s="22">
        <f t="shared" si="82"/>
        <v>0</v>
      </c>
      <c r="CB105" s="22">
        <f t="shared" si="83"/>
        <v>0</v>
      </c>
      <c r="CC105" s="22">
        <f t="shared" si="84"/>
        <v>0</v>
      </c>
      <c r="CD105" s="22">
        <f t="shared" si="85"/>
        <v>0</v>
      </c>
      <c r="CE105" s="22">
        <f t="shared" si="86"/>
        <v>0</v>
      </c>
      <c r="CF105" s="22">
        <f t="shared" si="87"/>
        <v>0</v>
      </c>
      <c r="CG105" s="22">
        <f t="shared" si="88"/>
        <v>0</v>
      </c>
      <c r="CH105" s="22">
        <f t="shared" si="89"/>
        <v>0</v>
      </c>
      <c r="CI105" s="22">
        <f t="shared" si="90"/>
        <v>0</v>
      </c>
      <c r="CJ105" s="22">
        <f t="shared" si="91"/>
        <v>0</v>
      </c>
      <c r="CK105" s="22">
        <f t="shared" si="92"/>
        <v>0</v>
      </c>
      <c r="CL105" s="22">
        <f t="shared" si="93"/>
        <v>0</v>
      </c>
      <c r="CM105" s="22">
        <f t="shared" si="94"/>
        <v>0</v>
      </c>
    </row>
    <row r="106" spans="1:93" x14ac:dyDescent="0.25">
      <c r="A106" s="12"/>
      <c r="B106" s="12"/>
      <c r="C106" s="13"/>
      <c r="D106" s="14" t="str">
        <f t="shared" si="57"/>
        <v xml:space="preserve">                  </v>
      </c>
      <c r="E106" s="15"/>
      <c r="F106" s="15"/>
      <c r="G106" s="14"/>
      <c r="H106" s="14"/>
      <c r="I106" s="15"/>
      <c r="J106" s="15"/>
      <c r="K106" s="14"/>
      <c r="L106" s="14"/>
      <c r="M106" s="15"/>
      <c r="N106" s="15"/>
      <c r="O106" s="15"/>
      <c r="P106" s="14"/>
      <c r="Q106" s="15"/>
      <c r="R106" s="15"/>
      <c r="S106" s="15"/>
      <c r="T106" s="14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24"/>
      <c r="AP106" s="24"/>
      <c r="AQ106" s="26"/>
      <c r="AR106" s="27"/>
      <c r="AS106" s="19"/>
      <c r="AT106" s="19"/>
      <c r="AU106" s="21"/>
      <c r="AV106" s="22"/>
      <c r="AW106" s="15"/>
      <c r="AX106" s="15"/>
      <c r="AY106" s="22"/>
      <c r="AZ106" s="19"/>
      <c r="BA106" s="42"/>
      <c r="BB106" s="22">
        <f>RANK(BX106,$BX$3:$BX$112)+COUNTIF(BX$3:BX107,BX106)-1</f>
        <v>105</v>
      </c>
      <c r="BC106" s="14" t="str">
        <f t="shared" si="58"/>
        <v xml:space="preserve">N° 105 </v>
      </c>
      <c r="BD106" s="22">
        <f>RANK(BY106,$BY$3:$BY$112)+COUNTIF(BY$3:BY107,BY106)-1</f>
        <v>105</v>
      </c>
      <c r="BE106" s="14" t="str">
        <f t="shared" si="59"/>
        <v xml:space="preserve">N° 105 </v>
      </c>
      <c r="BF106" s="24"/>
      <c r="BG106" s="24"/>
      <c r="BH106" s="24"/>
      <c r="BI106" s="24"/>
      <c r="BJ106" s="24"/>
      <c r="BK106" s="24"/>
      <c r="BL106" s="24"/>
      <c r="BM106" s="24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2">
        <f t="shared" si="60"/>
        <v>0</v>
      </c>
      <c r="BY106" s="22">
        <f t="shared" si="61"/>
        <v>0</v>
      </c>
      <c r="BZ106" s="22">
        <f t="shared" si="62"/>
        <v>0</v>
      </c>
      <c r="CA106" s="22">
        <f t="shared" si="63"/>
        <v>0</v>
      </c>
      <c r="CB106" s="22">
        <f t="shared" si="64"/>
        <v>0</v>
      </c>
      <c r="CC106" s="22">
        <f t="shared" si="65"/>
        <v>0</v>
      </c>
      <c r="CD106" s="22">
        <f t="shared" si="66"/>
        <v>0</v>
      </c>
      <c r="CE106" s="22">
        <f t="shared" si="67"/>
        <v>0</v>
      </c>
      <c r="CF106" s="22">
        <f t="shared" si="68"/>
        <v>0</v>
      </c>
      <c r="CG106" s="22">
        <f t="shared" si="69"/>
        <v>0</v>
      </c>
      <c r="CH106" s="22">
        <f t="shared" si="70"/>
        <v>0</v>
      </c>
      <c r="CI106" s="22">
        <f t="shared" si="71"/>
        <v>0</v>
      </c>
      <c r="CJ106" s="22">
        <f t="shared" si="72"/>
        <v>0</v>
      </c>
      <c r="CK106" s="22">
        <f t="shared" si="73"/>
        <v>0</v>
      </c>
      <c r="CL106" s="22">
        <f t="shared" si="74"/>
        <v>0</v>
      </c>
      <c r="CM106" s="22">
        <f t="shared" si="75"/>
        <v>0</v>
      </c>
      <c r="CN106" s="22"/>
      <c r="CO106" s="22"/>
    </row>
    <row r="107" spans="1:93" s="22" customFormat="1" x14ac:dyDescent="0.25">
      <c r="A107" s="12"/>
      <c r="B107" s="12"/>
      <c r="C107" s="13"/>
      <c r="D107" s="14" t="str">
        <f t="shared" si="57"/>
        <v xml:space="preserve">                  </v>
      </c>
      <c r="E107" s="15"/>
      <c r="F107" s="15"/>
      <c r="G107" s="14"/>
      <c r="H107" s="14"/>
      <c r="I107" s="15"/>
      <c r="J107" s="15"/>
      <c r="K107" s="14"/>
      <c r="L107" s="14"/>
      <c r="M107" s="15"/>
      <c r="N107" s="15"/>
      <c r="O107" s="15"/>
      <c r="P107" s="14"/>
      <c r="Q107" s="15"/>
      <c r="R107" s="15"/>
      <c r="S107" s="15"/>
      <c r="T107" s="14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24"/>
      <c r="AP107" s="24"/>
      <c r="AQ107" s="26"/>
      <c r="AR107" s="27"/>
      <c r="AS107" s="19"/>
      <c r="AT107" s="19"/>
      <c r="AU107" s="21"/>
      <c r="AW107" s="15"/>
      <c r="AX107" s="15"/>
      <c r="AZ107" s="19"/>
      <c r="BA107" s="42"/>
      <c r="BB107" s="22">
        <f>RANK(BX107,$BX$3:$BX$112)+COUNTIF(BX$3:BX108,BX107)-1</f>
        <v>106</v>
      </c>
      <c r="BC107" s="14" t="str">
        <f t="shared" si="58"/>
        <v xml:space="preserve">N° 106 </v>
      </c>
      <c r="BD107" s="22">
        <f>RANK(BY107,$BY$3:$BY$112)+COUNTIF(BY$3:BY108,BY107)-1</f>
        <v>106</v>
      </c>
      <c r="BE107" s="14" t="str">
        <f t="shared" si="59"/>
        <v xml:space="preserve">N° 106 </v>
      </c>
      <c r="BF107" s="24"/>
      <c r="BG107" s="24"/>
      <c r="BH107" s="24"/>
      <c r="BI107" s="24"/>
      <c r="BJ107" s="24"/>
      <c r="BK107" s="24"/>
      <c r="BL107" s="24"/>
      <c r="BM107" s="24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2">
        <f t="shared" si="60"/>
        <v>0</v>
      </c>
      <c r="BY107" s="22">
        <f t="shared" si="61"/>
        <v>0</v>
      </c>
      <c r="BZ107" s="22">
        <f t="shared" si="62"/>
        <v>0</v>
      </c>
      <c r="CA107" s="22">
        <f t="shared" si="63"/>
        <v>0</v>
      </c>
      <c r="CB107" s="22">
        <f t="shared" si="64"/>
        <v>0</v>
      </c>
      <c r="CC107" s="22">
        <f t="shared" si="65"/>
        <v>0</v>
      </c>
      <c r="CD107" s="22">
        <f t="shared" si="66"/>
        <v>0</v>
      </c>
      <c r="CE107" s="22">
        <f t="shared" si="67"/>
        <v>0</v>
      </c>
      <c r="CF107" s="22">
        <f t="shared" si="68"/>
        <v>0</v>
      </c>
      <c r="CG107" s="22">
        <f t="shared" si="69"/>
        <v>0</v>
      </c>
      <c r="CH107" s="22">
        <f t="shared" si="70"/>
        <v>0</v>
      </c>
      <c r="CI107" s="22">
        <f t="shared" si="71"/>
        <v>0</v>
      </c>
      <c r="CJ107" s="22">
        <f t="shared" si="72"/>
        <v>0</v>
      </c>
      <c r="CK107" s="22">
        <f t="shared" si="73"/>
        <v>0</v>
      </c>
      <c r="CL107" s="22">
        <f t="shared" si="74"/>
        <v>0</v>
      </c>
      <c r="CM107" s="22">
        <f t="shared" si="75"/>
        <v>0</v>
      </c>
    </row>
    <row r="108" spans="1:93" s="22" customFormat="1" x14ac:dyDescent="0.25">
      <c r="A108" s="12"/>
      <c r="B108" s="12"/>
      <c r="C108" s="13"/>
      <c r="D108" s="14" t="str">
        <f t="shared" si="57"/>
        <v xml:space="preserve">                  </v>
      </c>
      <c r="E108" s="15"/>
      <c r="F108" s="15"/>
      <c r="G108" s="14"/>
      <c r="H108" s="14"/>
      <c r="I108" s="15"/>
      <c r="J108" s="15"/>
      <c r="K108" s="14"/>
      <c r="L108" s="14"/>
      <c r="M108" s="15"/>
      <c r="N108" s="15"/>
      <c r="O108" s="15"/>
      <c r="P108" s="14"/>
      <c r="Q108" s="15"/>
      <c r="R108" s="15"/>
      <c r="S108" s="15"/>
      <c r="T108" s="14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24"/>
      <c r="AP108" s="24"/>
      <c r="AQ108" s="26"/>
      <c r="AR108" s="27"/>
      <c r="AS108" s="19"/>
      <c r="AT108" s="19"/>
      <c r="AU108" s="21"/>
      <c r="AW108" s="15"/>
      <c r="AX108" s="15"/>
      <c r="AZ108" s="19"/>
      <c r="BA108" s="42"/>
      <c r="BB108" s="22">
        <f>RANK(BX108,$BX$3:$BX$112)+COUNTIF(BX$3:BX109,BX108)-1</f>
        <v>107</v>
      </c>
      <c r="BC108" s="14" t="str">
        <f t="shared" si="58"/>
        <v xml:space="preserve">N° 107 </v>
      </c>
      <c r="BD108" s="22">
        <f>RANK(BY108,$BY$3:$BY$112)+COUNTIF(BY$3:BY109,BY108)-1</f>
        <v>107</v>
      </c>
      <c r="BE108" s="14" t="str">
        <f t="shared" si="59"/>
        <v xml:space="preserve">N° 107 </v>
      </c>
      <c r="BF108" s="24"/>
      <c r="BG108" s="24"/>
      <c r="BH108" s="24"/>
      <c r="BI108" s="24"/>
      <c r="BJ108" s="24"/>
      <c r="BK108" s="24"/>
      <c r="BL108" s="24"/>
      <c r="BM108" s="24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2">
        <f t="shared" si="60"/>
        <v>0</v>
      </c>
      <c r="BY108" s="22">
        <f t="shared" si="61"/>
        <v>0</v>
      </c>
      <c r="BZ108" s="22">
        <f t="shared" si="62"/>
        <v>0</v>
      </c>
      <c r="CA108" s="22">
        <f t="shared" si="63"/>
        <v>0</v>
      </c>
      <c r="CB108" s="22">
        <f t="shared" si="64"/>
        <v>0</v>
      </c>
      <c r="CC108" s="22">
        <f t="shared" si="65"/>
        <v>0</v>
      </c>
      <c r="CD108" s="22">
        <f t="shared" si="66"/>
        <v>0</v>
      </c>
      <c r="CE108" s="22">
        <f t="shared" si="67"/>
        <v>0</v>
      </c>
      <c r="CF108" s="22">
        <f t="shared" si="68"/>
        <v>0</v>
      </c>
      <c r="CG108" s="22">
        <f t="shared" si="69"/>
        <v>0</v>
      </c>
      <c r="CH108" s="22">
        <f t="shared" si="70"/>
        <v>0</v>
      </c>
      <c r="CI108" s="22">
        <f t="shared" si="71"/>
        <v>0</v>
      </c>
      <c r="CJ108" s="22">
        <f t="shared" si="72"/>
        <v>0</v>
      </c>
      <c r="CK108" s="22">
        <f t="shared" si="73"/>
        <v>0</v>
      </c>
      <c r="CL108" s="22">
        <f t="shared" si="74"/>
        <v>0</v>
      </c>
      <c r="CM108" s="22">
        <f t="shared" si="75"/>
        <v>0</v>
      </c>
    </row>
    <row r="109" spans="1:93" x14ac:dyDescent="0.25">
      <c r="A109" s="12"/>
      <c r="B109" s="12"/>
      <c r="C109" s="13"/>
      <c r="D109" s="14" t="str">
        <f t="shared" si="57"/>
        <v xml:space="preserve">                  </v>
      </c>
      <c r="E109" s="15"/>
      <c r="F109" s="15"/>
      <c r="G109" s="14"/>
      <c r="H109" s="14"/>
      <c r="I109" s="15"/>
      <c r="J109" s="15"/>
      <c r="K109" s="14"/>
      <c r="L109" s="14"/>
      <c r="M109" s="15"/>
      <c r="N109" s="15"/>
      <c r="O109" s="15"/>
      <c r="P109" s="14"/>
      <c r="Q109" s="15"/>
      <c r="R109" s="15"/>
      <c r="S109" s="15"/>
      <c r="T109" s="14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24"/>
      <c r="AP109" s="24"/>
      <c r="AQ109" s="26"/>
      <c r="AR109" s="27"/>
      <c r="AS109" s="19"/>
      <c r="AT109" s="19"/>
      <c r="AU109" s="21"/>
      <c r="AV109" s="22"/>
      <c r="AW109" s="15"/>
      <c r="AX109" s="15"/>
      <c r="AY109" s="22"/>
      <c r="AZ109" s="19"/>
      <c r="BA109" s="42"/>
      <c r="BB109" s="22">
        <f>RANK(BX109,$BX$3:$BX$112)+COUNTIF(BX$3:BX110,BX109)-1</f>
        <v>108</v>
      </c>
      <c r="BC109" s="14" t="str">
        <f t="shared" si="58"/>
        <v xml:space="preserve">N° 108 </v>
      </c>
      <c r="BD109" s="22">
        <f>RANK(BY109,$BY$3:$BY$112)+COUNTIF(BY$3:BY110,BY109)-1</f>
        <v>108</v>
      </c>
      <c r="BE109" s="14" t="str">
        <f t="shared" si="59"/>
        <v xml:space="preserve">N° 108 </v>
      </c>
      <c r="BF109" s="24"/>
      <c r="BG109" s="24"/>
      <c r="BH109" s="24"/>
      <c r="BI109" s="24"/>
      <c r="BJ109" s="24"/>
      <c r="BK109" s="24"/>
      <c r="BL109" s="24"/>
      <c r="BM109" s="24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2">
        <f t="shared" si="60"/>
        <v>0</v>
      </c>
      <c r="BY109" s="22">
        <f t="shared" si="61"/>
        <v>0</v>
      </c>
      <c r="BZ109" s="22">
        <f t="shared" si="62"/>
        <v>0</v>
      </c>
      <c r="CA109" s="22">
        <f t="shared" si="63"/>
        <v>0</v>
      </c>
      <c r="CB109" s="22">
        <f t="shared" si="64"/>
        <v>0</v>
      </c>
      <c r="CC109" s="22">
        <f t="shared" si="65"/>
        <v>0</v>
      </c>
      <c r="CD109" s="22">
        <f t="shared" si="66"/>
        <v>0</v>
      </c>
      <c r="CE109" s="22">
        <f t="shared" si="67"/>
        <v>0</v>
      </c>
      <c r="CF109" s="22">
        <f t="shared" si="68"/>
        <v>0</v>
      </c>
      <c r="CG109" s="22">
        <f t="shared" si="69"/>
        <v>0</v>
      </c>
      <c r="CH109" s="22">
        <f t="shared" si="70"/>
        <v>0</v>
      </c>
      <c r="CI109" s="22">
        <f t="shared" si="71"/>
        <v>0</v>
      </c>
      <c r="CJ109" s="22">
        <f t="shared" si="72"/>
        <v>0</v>
      </c>
      <c r="CK109" s="22">
        <f t="shared" si="73"/>
        <v>0</v>
      </c>
      <c r="CL109" s="22">
        <f t="shared" si="74"/>
        <v>0</v>
      </c>
      <c r="CM109" s="22">
        <f t="shared" si="75"/>
        <v>0</v>
      </c>
      <c r="CN109" s="22"/>
      <c r="CO109" s="22"/>
    </row>
    <row r="110" spans="1:93" s="22" customFormat="1" x14ac:dyDescent="0.25">
      <c r="A110" s="12"/>
      <c r="B110" s="12"/>
      <c r="C110" s="13"/>
      <c r="D110" s="14" t="str">
        <f t="shared" si="57"/>
        <v xml:space="preserve">                  </v>
      </c>
      <c r="E110" s="15"/>
      <c r="F110" s="15"/>
      <c r="G110" s="14"/>
      <c r="H110" s="14"/>
      <c r="I110" s="15"/>
      <c r="J110" s="15"/>
      <c r="K110" s="14"/>
      <c r="L110" s="14"/>
      <c r="M110" s="15"/>
      <c r="N110" s="15"/>
      <c r="O110" s="15"/>
      <c r="P110" s="14"/>
      <c r="Q110" s="15"/>
      <c r="R110" s="15"/>
      <c r="S110" s="15"/>
      <c r="T110" s="14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24"/>
      <c r="AP110" s="24"/>
      <c r="AQ110" s="26"/>
      <c r="AR110" s="27"/>
      <c r="AS110" s="19"/>
      <c r="AT110" s="19"/>
      <c r="AU110" s="21"/>
      <c r="AW110" s="15"/>
      <c r="AX110" s="15"/>
      <c r="AZ110" s="19"/>
      <c r="BA110" s="42"/>
      <c r="BB110" s="22">
        <f>RANK(BX110,$BX$3:$BX$112)+COUNTIF(BX$3:BX111,BX110)-1</f>
        <v>109</v>
      </c>
      <c r="BC110" s="14" t="str">
        <f t="shared" si="58"/>
        <v xml:space="preserve">N° 109 </v>
      </c>
      <c r="BD110" s="22">
        <f>RANK(BY110,$BY$3:$BY$112)+COUNTIF(BY$3:BY111,BY110)-1</f>
        <v>109</v>
      </c>
      <c r="BE110" s="14" t="str">
        <f t="shared" si="59"/>
        <v xml:space="preserve">N° 109 </v>
      </c>
      <c r="BF110" s="24"/>
      <c r="BG110" s="24"/>
      <c r="BH110" s="24"/>
      <c r="BI110" s="24"/>
      <c r="BJ110" s="24"/>
      <c r="BK110" s="24"/>
      <c r="BL110" s="24"/>
      <c r="BM110" s="24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2">
        <f t="shared" si="60"/>
        <v>0</v>
      </c>
      <c r="BY110" s="22">
        <f t="shared" si="61"/>
        <v>0</v>
      </c>
      <c r="BZ110" s="22">
        <f t="shared" si="62"/>
        <v>0</v>
      </c>
      <c r="CA110" s="22">
        <f t="shared" si="63"/>
        <v>0</v>
      </c>
      <c r="CB110" s="22">
        <f t="shared" si="64"/>
        <v>0</v>
      </c>
      <c r="CC110" s="22">
        <f t="shared" si="65"/>
        <v>0</v>
      </c>
      <c r="CD110" s="22">
        <f t="shared" si="66"/>
        <v>0</v>
      </c>
      <c r="CE110" s="22">
        <f t="shared" si="67"/>
        <v>0</v>
      </c>
      <c r="CF110" s="22">
        <f t="shared" si="68"/>
        <v>0</v>
      </c>
      <c r="CG110" s="22">
        <f t="shared" si="69"/>
        <v>0</v>
      </c>
      <c r="CH110" s="22">
        <f t="shared" si="70"/>
        <v>0</v>
      </c>
      <c r="CI110" s="22">
        <f t="shared" si="71"/>
        <v>0</v>
      </c>
      <c r="CJ110" s="22">
        <f t="shared" si="72"/>
        <v>0</v>
      </c>
      <c r="CK110" s="22">
        <f t="shared" si="73"/>
        <v>0</v>
      </c>
      <c r="CL110" s="22">
        <f t="shared" si="74"/>
        <v>0</v>
      </c>
      <c r="CM110" s="22">
        <f t="shared" si="75"/>
        <v>0</v>
      </c>
    </row>
    <row r="111" spans="1:93" s="22" customFormat="1" x14ac:dyDescent="0.25">
      <c r="A111" s="12"/>
      <c r="B111" s="12"/>
      <c r="C111" s="13"/>
      <c r="D111" s="14" t="str">
        <f t="shared" si="57"/>
        <v xml:space="preserve">                  </v>
      </c>
      <c r="E111" s="15"/>
      <c r="F111" s="15"/>
      <c r="G111" s="14"/>
      <c r="H111" s="14"/>
      <c r="I111" s="15"/>
      <c r="J111" s="15"/>
      <c r="K111" s="14"/>
      <c r="L111" s="14"/>
      <c r="M111" s="15"/>
      <c r="N111" s="15"/>
      <c r="O111" s="15"/>
      <c r="P111" s="14"/>
      <c r="Q111" s="15"/>
      <c r="R111" s="15"/>
      <c r="S111" s="15"/>
      <c r="T111" s="14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24"/>
      <c r="AP111" s="24"/>
      <c r="AQ111" s="26"/>
      <c r="AR111" s="27"/>
      <c r="AS111" s="19"/>
      <c r="AT111" s="19"/>
      <c r="AU111" s="21"/>
      <c r="AW111" s="15"/>
      <c r="AX111" s="15"/>
      <c r="AZ111" s="19"/>
      <c r="BA111" s="42"/>
      <c r="BB111" s="22">
        <f>RANK(BX111,$BX$3:$BX$112)+COUNTIF(BX$3:BX112,BX111)-1</f>
        <v>110</v>
      </c>
      <c r="BC111" s="14" t="str">
        <f t="shared" si="58"/>
        <v xml:space="preserve">N° 110 </v>
      </c>
      <c r="BD111" s="22">
        <f>RANK(BY111,$BY$3:$BY$112)+COUNTIF(BY$3:BY112,BY111)-1</f>
        <v>110</v>
      </c>
      <c r="BE111" s="14" t="str">
        <f t="shared" si="59"/>
        <v xml:space="preserve">N° 110 </v>
      </c>
      <c r="BF111" s="24"/>
      <c r="BG111" s="24"/>
      <c r="BH111" s="24"/>
      <c r="BI111" s="24"/>
      <c r="BJ111" s="24"/>
      <c r="BK111" s="24"/>
      <c r="BL111" s="24"/>
      <c r="BM111" s="24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2">
        <f t="shared" si="60"/>
        <v>0</v>
      </c>
      <c r="BY111" s="22">
        <f t="shared" si="61"/>
        <v>0</v>
      </c>
      <c r="BZ111" s="22">
        <f t="shared" si="62"/>
        <v>0</v>
      </c>
      <c r="CA111" s="22">
        <f t="shared" si="63"/>
        <v>0</v>
      </c>
      <c r="CB111" s="22">
        <f t="shared" si="64"/>
        <v>0</v>
      </c>
      <c r="CC111" s="22">
        <f t="shared" si="65"/>
        <v>0</v>
      </c>
      <c r="CD111" s="22">
        <f t="shared" si="66"/>
        <v>0</v>
      </c>
      <c r="CE111" s="22">
        <f t="shared" si="67"/>
        <v>0</v>
      </c>
      <c r="CF111" s="22">
        <f t="shared" si="68"/>
        <v>0</v>
      </c>
      <c r="CG111" s="22">
        <f t="shared" si="69"/>
        <v>0</v>
      </c>
      <c r="CH111" s="22">
        <f t="shared" si="70"/>
        <v>0</v>
      </c>
      <c r="CI111" s="22">
        <f t="shared" si="71"/>
        <v>0</v>
      </c>
      <c r="CJ111" s="22">
        <f t="shared" si="72"/>
        <v>0</v>
      </c>
      <c r="CK111" s="22">
        <f t="shared" si="73"/>
        <v>0</v>
      </c>
      <c r="CL111" s="22">
        <f t="shared" si="74"/>
        <v>0</v>
      </c>
      <c r="CM111" s="22">
        <f t="shared" si="75"/>
        <v>0</v>
      </c>
    </row>
    <row r="112" spans="1:93" x14ac:dyDescent="0.25">
      <c r="A112" s="12"/>
      <c r="B112" s="12"/>
      <c r="C112" s="13"/>
      <c r="D112" s="14" t="str">
        <f t="shared" si="57"/>
        <v xml:space="preserve">                  </v>
      </c>
      <c r="E112" s="15"/>
      <c r="F112" s="15"/>
      <c r="G112" s="14"/>
      <c r="H112" s="14"/>
      <c r="I112" s="15"/>
      <c r="J112" s="15"/>
      <c r="K112" s="14"/>
      <c r="L112" s="14"/>
      <c r="M112" s="15"/>
      <c r="N112" s="15"/>
      <c r="O112" s="15"/>
      <c r="P112" s="14"/>
      <c r="Q112" s="15"/>
      <c r="R112" s="15"/>
      <c r="S112" s="15"/>
      <c r="T112" s="14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24"/>
      <c r="AP112" s="24"/>
      <c r="AQ112" s="26"/>
      <c r="AR112" s="27"/>
      <c r="AS112" s="19"/>
      <c r="AT112" s="19"/>
      <c r="AU112" s="21"/>
      <c r="AV112" s="22"/>
      <c r="AW112" s="15"/>
      <c r="AX112" s="15"/>
      <c r="AY112" s="22"/>
      <c r="AZ112" s="19"/>
      <c r="BA112" s="42"/>
      <c r="BB112" s="22">
        <f>RANK(BX112,$BX$3:$BX$112)+COUNTIF(BX$3:BX113,BX112)-1</f>
        <v>111</v>
      </c>
      <c r="BC112" s="14" t="str">
        <f t="shared" si="58"/>
        <v xml:space="preserve">N° 111 </v>
      </c>
      <c r="BD112" s="22">
        <f>RANK(BY112,$BY$3:$BY$112)+COUNTIF(BY$3:BY113,BY112)-1</f>
        <v>111</v>
      </c>
      <c r="BE112" s="14" t="str">
        <f t="shared" si="59"/>
        <v xml:space="preserve">N° 111 </v>
      </c>
      <c r="BF112" s="24"/>
      <c r="BG112" s="24"/>
      <c r="BH112" s="24"/>
      <c r="BI112" s="24"/>
      <c r="BJ112" s="24"/>
      <c r="BK112" s="24"/>
      <c r="BL112" s="24"/>
      <c r="BM112" s="24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2">
        <f t="shared" si="60"/>
        <v>0</v>
      </c>
      <c r="BY112" s="22">
        <f t="shared" si="61"/>
        <v>0</v>
      </c>
      <c r="BZ112" s="22">
        <f t="shared" si="62"/>
        <v>0</v>
      </c>
      <c r="CA112" s="22">
        <f t="shared" si="63"/>
        <v>0</v>
      </c>
      <c r="CB112" s="22">
        <f t="shared" si="64"/>
        <v>0</v>
      </c>
      <c r="CC112" s="22">
        <f t="shared" si="65"/>
        <v>0</v>
      </c>
      <c r="CD112" s="22">
        <f t="shared" si="66"/>
        <v>0</v>
      </c>
      <c r="CE112" s="22">
        <f t="shared" si="67"/>
        <v>0</v>
      </c>
      <c r="CF112" s="22">
        <f t="shared" si="68"/>
        <v>0</v>
      </c>
      <c r="CG112" s="22">
        <f t="shared" si="69"/>
        <v>0</v>
      </c>
      <c r="CH112" s="22">
        <f t="shared" si="70"/>
        <v>0</v>
      </c>
      <c r="CI112" s="22">
        <f t="shared" si="71"/>
        <v>0</v>
      </c>
      <c r="CJ112" s="22">
        <f t="shared" si="72"/>
        <v>0</v>
      </c>
      <c r="CK112" s="22">
        <f t="shared" si="73"/>
        <v>0</v>
      </c>
      <c r="CL112" s="22">
        <f t="shared" si="74"/>
        <v>0</v>
      </c>
      <c r="CM112" s="22">
        <f t="shared" si="75"/>
        <v>0</v>
      </c>
      <c r="CN112" s="22"/>
      <c r="CO112" s="22"/>
    </row>
    <row r="113" spans="1:91" s="22" customFormat="1" x14ac:dyDescent="0.25">
      <c r="A113" s="12"/>
      <c r="B113" s="12"/>
      <c r="C113" s="13"/>
      <c r="D113" s="14" t="str">
        <f t="shared" si="57"/>
        <v xml:space="preserve">                  </v>
      </c>
      <c r="E113" s="15"/>
      <c r="F113" s="15"/>
      <c r="G113" s="14"/>
      <c r="H113" s="14"/>
      <c r="I113" s="15"/>
      <c r="J113" s="15"/>
      <c r="K113" s="14"/>
      <c r="L113" s="14"/>
      <c r="M113" s="15"/>
      <c r="N113" s="15"/>
      <c r="O113" s="15"/>
      <c r="P113" s="14"/>
      <c r="Q113" s="15"/>
      <c r="R113" s="15"/>
      <c r="S113" s="15"/>
      <c r="T113" s="14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24"/>
      <c r="AP113" s="24"/>
      <c r="AQ113" s="26"/>
      <c r="AR113" s="27"/>
      <c r="AS113" s="19"/>
      <c r="AT113" s="19"/>
      <c r="AU113" s="21"/>
      <c r="AW113" s="15"/>
      <c r="AX113" s="15"/>
      <c r="AZ113" s="19"/>
      <c r="BA113" s="42"/>
      <c r="BB113" s="22">
        <f>RANK(BX113,$BX$3:$BX$112)+COUNTIF(BX$3:BX113,BX113)-1</f>
        <v>111</v>
      </c>
      <c r="BC113" s="14" t="str">
        <f t="shared" si="58"/>
        <v xml:space="preserve">N° 111 </v>
      </c>
      <c r="BD113" s="22">
        <f>RANK(BY113,$BY$3:$BY$112)+COUNTIF(BY$3:BY113,BY113)-1</f>
        <v>111</v>
      </c>
      <c r="BE113" s="14" t="str">
        <f t="shared" si="59"/>
        <v xml:space="preserve">N° 111 </v>
      </c>
      <c r="BF113" s="24"/>
      <c r="BG113" s="24"/>
      <c r="BH113" s="24"/>
      <c r="BI113" s="24"/>
      <c r="BJ113" s="24"/>
      <c r="BK113" s="24"/>
      <c r="BL113" s="24"/>
      <c r="BM113" s="24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2">
        <f t="shared" si="60"/>
        <v>0</v>
      </c>
      <c r="BY113" s="22">
        <f t="shared" si="61"/>
        <v>0</v>
      </c>
      <c r="BZ113" s="22">
        <f t="shared" si="62"/>
        <v>0</v>
      </c>
      <c r="CA113" s="22">
        <f t="shared" si="63"/>
        <v>0</v>
      </c>
      <c r="CB113" s="22">
        <f t="shared" si="64"/>
        <v>0</v>
      </c>
      <c r="CC113" s="22">
        <f t="shared" si="65"/>
        <v>0</v>
      </c>
      <c r="CD113" s="22">
        <f t="shared" si="66"/>
        <v>0</v>
      </c>
      <c r="CE113" s="22">
        <f t="shared" si="67"/>
        <v>0</v>
      </c>
      <c r="CF113" s="22">
        <f t="shared" si="68"/>
        <v>0</v>
      </c>
      <c r="CG113" s="22">
        <f t="shared" si="69"/>
        <v>0</v>
      </c>
      <c r="CH113" s="22">
        <f t="shared" si="70"/>
        <v>0</v>
      </c>
      <c r="CI113" s="22">
        <f t="shared" si="71"/>
        <v>0</v>
      </c>
      <c r="CJ113" s="22">
        <f t="shared" si="72"/>
        <v>0</v>
      </c>
      <c r="CK113" s="22">
        <f t="shared" si="73"/>
        <v>0</v>
      </c>
      <c r="CL113" s="22">
        <f t="shared" si="74"/>
        <v>0</v>
      </c>
      <c r="CM113" s="22">
        <f t="shared" si="75"/>
        <v>0</v>
      </c>
    </row>
    <row r="114" spans="1:91" x14ac:dyDescent="0.25">
      <c r="D114" s="23"/>
      <c r="E114" s="23"/>
      <c r="F114" s="23"/>
      <c r="G114" s="23"/>
      <c r="H114" s="23"/>
      <c r="I114" s="23"/>
      <c r="J114" s="23"/>
      <c r="K114" s="23"/>
      <c r="L114" s="23"/>
      <c r="M114" s="35"/>
      <c r="N114" s="35"/>
      <c r="O114" s="35"/>
      <c r="P114" s="35"/>
      <c r="Q114" s="35"/>
      <c r="R114" s="35"/>
      <c r="S114" s="35"/>
      <c r="T114" s="35"/>
      <c r="BA114" s="43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</row>
    <row r="115" spans="1:91" x14ac:dyDescent="0.25">
      <c r="D115" s="23"/>
      <c r="E115" s="23"/>
      <c r="F115" s="23"/>
      <c r="G115" s="23"/>
      <c r="H115" s="23"/>
      <c r="I115" s="23"/>
      <c r="J115" s="23"/>
      <c r="K115" s="23"/>
      <c r="L115" s="23"/>
      <c r="M115" s="35"/>
      <c r="N115" s="35"/>
      <c r="O115" s="35"/>
      <c r="P115" s="35"/>
      <c r="Q115" s="35"/>
      <c r="R115" s="35"/>
      <c r="S115" s="35"/>
      <c r="T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</row>
    <row r="116" spans="1:91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35"/>
      <c r="N116" s="35"/>
      <c r="O116" s="35"/>
      <c r="P116" s="35"/>
      <c r="Q116" s="35"/>
      <c r="R116" s="35"/>
      <c r="S116" s="35"/>
      <c r="T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</row>
    <row r="117" spans="1:91" x14ac:dyDescent="0.25">
      <c r="D117" s="23"/>
      <c r="E117" s="23"/>
      <c r="F117" s="23"/>
      <c r="G117" s="23"/>
      <c r="H117" s="23"/>
      <c r="I117" s="23"/>
      <c r="J117" s="23"/>
      <c r="K117" s="23"/>
      <c r="L117" s="23"/>
      <c r="M117" s="35"/>
      <c r="N117" s="35"/>
      <c r="O117" s="35"/>
      <c r="P117" s="35"/>
      <c r="Q117" s="35"/>
      <c r="R117" s="35"/>
      <c r="S117" s="35"/>
      <c r="T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</row>
    <row r="118" spans="1:91" x14ac:dyDescent="0.25">
      <c r="D118" s="23"/>
      <c r="E118" s="23"/>
      <c r="F118" s="23"/>
      <c r="G118" s="23"/>
      <c r="H118" s="23"/>
      <c r="I118" s="23"/>
      <c r="J118" s="23"/>
      <c r="K118" s="23"/>
      <c r="L118" s="23"/>
      <c r="M118" s="35"/>
      <c r="N118" s="35"/>
      <c r="O118" s="35"/>
      <c r="P118" s="35"/>
      <c r="Q118" s="35"/>
      <c r="R118" s="35"/>
      <c r="S118" s="35"/>
      <c r="T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</row>
    <row r="119" spans="1:91" x14ac:dyDescent="0.25">
      <c r="D119" s="23"/>
      <c r="E119" s="23"/>
      <c r="F119" s="23"/>
      <c r="G119" s="23"/>
      <c r="H119" s="23"/>
      <c r="I119" s="23"/>
      <c r="J119" s="23"/>
      <c r="K119" s="23"/>
      <c r="L119" s="23"/>
      <c r="M119" s="35"/>
      <c r="N119" s="35"/>
      <c r="O119" s="35"/>
      <c r="P119" s="35"/>
      <c r="Q119" s="35"/>
      <c r="R119" s="35"/>
      <c r="S119" s="35"/>
      <c r="T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</row>
    <row r="120" spans="1:91" x14ac:dyDescent="0.25">
      <c r="D120" s="23"/>
      <c r="E120" s="23"/>
      <c r="F120" s="23"/>
      <c r="G120" s="23"/>
      <c r="H120" s="23"/>
      <c r="I120" s="23"/>
      <c r="J120" s="23"/>
      <c r="K120" s="23"/>
      <c r="L120" s="23"/>
      <c r="M120" s="35"/>
      <c r="N120" s="35"/>
      <c r="O120" s="35"/>
      <c r="P120" s="35"/>
      <c r="Q120" s="35"/>
      <c r="R120" s="35"/>
      <c r="S120" s="35"/>
      <c r="T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</row>
    <row r="121" spans="1:91" x14ac:dyDescent="0.25">
      <c r="D121" s="23"/>
      <c r="E121" s="23"/>
      <c r="F121" s="23"/>
      <c r="G121" s="23"/>
      <c r="H121" s="23"/>
      <c r="I121" s="23"/>
      <c r="J121" s="23"/>
      <c r="K121" s="23"/>
      <c r="L121" s="23"/>
      <c r="M121" s="35"/>
      <c r="N121" s="35"/>
      <c r="O121" s="35"/>
      <c r="P121" s="35"/>
      <c r="Q121" s="35"/>
      <c r="R121" s="35"/>
      <c r="S121" s="35"/>
      <c r="T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</row>
    <row r="122" spans="1:91" x14ac:dyDescent="0.25">
      <c r="D122" s="23"/>
      <c r="E122" s="23"/>
      <c r="F122" s="23"/>
      <c r="G122" s="23"/>
      <c r="H122" s="23"/>
      <c r="I122" s="23"/>
      <c r="J122" s="23"/>
      <c r="K122" s="23"/>
      <c r="L122" s="23"/>
      <c r="M122" s="35"/>
      <c r="N122" s="35"/>
      <c r="O122" s="35"/>
      <c r="P122" s="35"/>
      <c r="Q122" s="35"/>
      <c r="R122" s="35"/>
      <c r="S122" s="35"/>
      <c r="T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</row>
    <row r="123" spans="1:91" x14ac:dyDescent="0.25">
      <c r="D123" s="23"/>
      <c r="E123" s="23"/>
      <c r="F123" s="23"/>
      <c r="G123" s="23"/>
      <c r="H123" s="23"/>
      <c r="I123" s="23"/>
      <c r="J123" s="23"/>
      <c r="K123" s="23"/>
      <c r="L123" s="23"/>
      <c r="M123" s="35"/>
      <c r="N123" s="35"/>
      <c r="O123" s="35"/>
      <c r="P123" s="35"/>
      <c r="Q123" s="35"/>
      <c r="R123" s="35"/>
      <c r="S123" s="35"/>
      <c r="T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</row>
    <row r="124" spans="1:91" x14ac:dyDescent="0.25">
      <c r="D124" s="23"/>
      <c r="E124" s="23"/>
      <c r="F124" s="23"/>
      <c r="G124" s="23"/>
      <c r="H124" s="23"/>
      <c r="I124" s="23"/>
      <c r="J124" s="23"/>
      <c r="K124" s="23"/>
      <c r="L124" s="23"/>
      <c r="M124" s="35"/>
      <c r="N124" s="35"/>
      <c r="O124" s="35"/>
      <c r="P124" s="35"/>
      <c r="Q124" s="35"/>
      <c r="R124" s="35"/>
      <c r="S124" s="35"/>
      <c r="T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</row>
    <row r="125" spans="1:91" x14ac:dyDescent="0.25">
      <c r="D125" s="23"/>
      <c r="E125" s="23"/>
      <c r="F125" s="23"/>
      <c r="G125" s="23"/>
      <c r="H125" s="23"/>
      <c r="I125" s="23"/>
      <c r="J125" s="23"/>
      <c r="K125" s="23"/>
      <c r="L125" s="23"/>
      <c r="M125" s="35"/>
      <c r="N125" s="35"/>
      <c r="O125" s="35"/>
      <c r="P125" s="35"/>
      <c r="Q125" s="35"/>
      <c r="R125" s="35"/>
      <c r="S125" s="35"/>
      <c r="T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</row>
    <row r="126" spans="1:91" x14ac:dyDescent="0.25">
      <c r="D126" s="23"/>
      <c r="E126" s="23"/>
      <c r="F126" s="23"/>
      <c r="G126" s="23"/>
      <c r="H126" s="23"/>
      <c r="I126" s="23"/>
      <c r="J126" s="23"/>
      <c r="K126" s="23"/>
      <c r="L126" s="23"/>
      <c r="M126" s="35"/>
      <c r="N126" s="35"/>
      <c r="O126" s="35"/>
      <c r="P126" s="35"/>
      <c r="Q126" s="35"/>
      <c r="R126" s="35"/>
      <c r="S126" s="35"/>
      <c r="T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</row>
    <row r="127" spans="1:91" x14ac:dyDescent="0.25">
      <c r="D127" s="23"/>
      <c r="E127" s="23"/>
      <c r="F127" s="23"/>
      <c r="G127" s="23"/>
      <c r="H127" s="23"/>
      <c r="I127" s="23"/>
      <c r="J127" s="23"/>
      <c r="K127" s="23"/>
      <c r="L127" s="23"/>
      <c r="M127" s="35"/>
      <c r="N127" s="35"/>
      <c r="O127" s="35"/>
      <c r="P127" s="35"/>
      <c r="Q127" s="35"/>
      <c r="R127" s="35"/>
      <c r="S127" s="35"/>
      <c r="T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</row>
    <row r="128" spans="1:91" x14ac:dyDescent="0.25">
      <c r="D128" s="23"/>
      <c r="E128" s="23"/>
      <c r="F128" s="23"/>
      <c r="G128" s="23"/>
      <c r="H128" s="23"/>
      <c r="I128" s="23"/>
      <c r="J128" s="23"/>
      <c r="K128" s="23"/>
      <c r="L128" s="23"/>
      <c r="M128" s="35"/>
      <c r="N128" s="35"/>
      <c r="O128" s="35"/>
      <c r="P128" s="35"/>
      <c r="Q128" s="35"/>
      <c r="R128" s="35"/>
      <c r="S128" s="35"/>
      <c r="T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</row>
    <row r="129" spans="4:91" x14ac:dyDescent="0.25">
      <c r="D129" s="23"/>
      <c r="E129" s="23"/>
      <c r="F129" s="23"/>
      <c r="G129" s="23"/>
      <c r="H129" s="23"/>
      <c r="I129" s="23"/>
      <c r="J129" s="23"/>
      <c r="K129" s="23"/>
      <c r="L129" s="23"/>
      <c r="M129" s="35"/>
      <c r="N129" s="35"/>
      <c r="O129" s="35"/>
      <c r="P129" s="35"/>
      <c r="Q129" s="35"/>
      <c r="R129" s="35"/>
      <c r="S129" s="35"/>
      <c r="T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</row>
    <row r="130" spans="4:91" x14ac:dyDescent="0.25">
      <c r="D130" s="23"/>
      <c r="E130" s="23"/>
      <c r="F130" s="23"/>
      <c r="G130" s="23"/>
      <c r="H130" s="23"/>
      <c r="I130" s="23"/>
      <c r="J130" s="23"/>
      <c r="K130" s="23"/>
      <c r="L130" s="23"/>
      <c r="M130" s="35"/>
      <c r="N130" s="35"/>
      <c r="O130" s="35"/>
      <c r="P130" s="35"/>
      <c r="Q130" s="35"/>
      <c r="R130" s="35"/>
      <c r="S130" s="35"/>
      <c r="T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</row>
    <row r="131" spans="4:91" x14ac:dyDescent="0.25">
      <c r="D131" s="23"/>
      <c r="E131" s="23"/>
      <c r="F131" s="23"/>
      <c r="G131" s="23"/>
      <c r="H131" s="23"/>
      <c r="I131" s="23"/>
      <c r="J131" s="23"/>
      <c r="K131" s="23"/>
      <c r="L131" s="23"/>
      <c r="M131" s="35"/>
      <c r="N131" s="35"/>
      <c r="O131" s="35"/>
      <c r="P131" s="35"/>
      <c r="Q131" s="35"/>
      <c r="R131" s="35"/>
      <c r="S131" s="35"/>
      <c r="T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</row>
    <row r="132" spans="4:91" x14ac:dyDescent="0.25">
      <c r="D132" s="23"/>
      <c r="E132" s="23"/>
      <c r="F132" s="23"/>
      <c r="G132" s="23"/>
      <c r="H132" s="23"/>
      <c r="I132" s="23"/>
      <c r="J132" s="23"/>
      <c r="K132" s="23"/>
      <c r="L132" s="23"/>
      <c r="M132" s="35"/>
      <c r="N132" s="35"/>
      <c r="O132" s="35"/>
      <c r="P132" s="35"/>
      <c r="Q132" s="35"/>
      <c r="R132" s="35"/>
      <c r="S132" s="35"/>
      <c r="T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</row>
    <row r="133" spans="4:91" x14ac:dyDescent="0.25">
      <c r="D133" s="23"/>
      <c r="E133" s="23"/>
      <c r="F133" s="23"/>
      <c r="G133" s="23"/>
      <c r="H133" s="23"/>
      <c r="I133" s="23"/>
      <c r="J133" s="23"/>
      <c r="K133" s="23"/>
      <c r="L133" s="23"/>
      <c r="M133" s="35"/>
      <c r="N133" s="35"/>
      <c r="O133" s="35"/>
      <c r="P133" s="35"/>
      <c r="Q133" s="35"/>
      <c r="R133" s="35"/>
      <c r="S133" s="35"/>
      <c r="T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</row>
    <row r="134" spans="4:91" x14ac:dyDescent="0.25">
      <c r="D134" s="23"/>
      <c r="E134" s="23"/>
      <c r="F134" s="23"/>
      <c r="G134" s="23"/>
      <c r="H134" s="23"/>
      <c r="I134" s="23"/>
      <c r="J134" s="23"/>
      <c r="K134" s="23"/>
      <c r="L134" s="23"/>
      <c r="M134" s="35"/>
      <c r="N134" s="35"/>
      <c r="O134" s="35"/>
      <c r="P134" s="35"/>
      <c r="Q134" s="35"/>
      <c r="R134" s="35"/>
      <c r="S134" s="35"/>
      <c r="T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</row>
    <row r="135" spans="4:91" x14ac:dyDescent="0.25">
      <c r="D135" s="23"/>
      <c r="E135" s="23"/>
      <c r="F135" s="23"/>
      <c r="G135" s="23"/>
      <c r="H135" s="23"/>
      <c r="I135" s="23"/>
      <c r="J135" s="23"/>
      <c r="K135" s="23"/>
      <c r="L135" s="23"/>
      <c r="M135" s="35"/>
      <c r="N135" s="35"/>
      <c r="O135" s="35"/>
      <c r="P135" s="35"/>
      <c r="Q135" s="35"/>
      <c r="R135" s="35"/>
      <c r="S135" s="35"/>
      <c r="T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</row>
    <row r="136" spans="4:91" x14ac:dyDescent="0.25">
      <c r="D136" s="23"/>
      <c r="E136" s="23"/>
      <c r="F136" s="23"/>
      <c r="G136" s="23"/>
      <c r="H136" s="23"/>
      <c r="I136" s="23"/>
      <c r="J136" s="23"/>
      <c r="K136" s="23"/>
      <c r="L136" s="23"/>
      <c r="M136" s="35"/>
      <c r="N136" s="35"/>
      <c r="O136" s="35"/>
      <c r="P136" s="35"/>
      <c r="Q136" s="35"/>
      <c r="R136" s="35"/>
      <c r="S136" s="35"/>
      <c r="T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</row>
    <row r="137" spans="4:91" x14ac:dyDescent="0.25">
      <c r="D137" s="23"/>
      <c r="E137" s="23"/>
      <c r="F137" s="23"/>
      <c r="G137" s="23"/>
      <c r="H137" s="23"/>
      <c r="I137" s="23"/>
      <c r="J137" s="23"/>
      <c r="K137" s="23"/>
      <c r="L137" s="23"/>
      <c r="M137" s="35"/>
      <c r="N137" s="35"/>
      <c r="O137" s="35"/>
      <c r="P137" s="35"/>
      <c r="Q137" s="35"/>
      <c r="R137" s="35"/>
      <c r="S137" s="35"/>
      <c r="T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</row>
    <row r="138" spans="4:91" x14ac:dyDescent="0.25">
      <c r="D138" s="23"/>
      <c r="E138" s="23"/>
      <c r="F138" s="23"/>
      <c r="G138" s="23"/>
      <c r="H138" s="23"/>
      <c r="I138" s="23"/>
      <c r="J138" s="23"/>
      <c r="K138" s="23"/>
      <c r="L138" s="23"/>
      <c r="M138" s="35"/>
      <c r="N138" s="35"/>
      <c r="O138" s="35"/>
      <c r="P138" s="35"/>
      <c r="Q138" s="35"/>
      <c r="R138" s="35"/>
      <c r="S138" s="35"/>
      <c r="T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</row>
    <row r="139" spans="4:91" x14ac:dyDescent="0.25">
      <c r="D139" s="23"/>
      <c r="E139" s="23"/>
      <c r="F139" s="23"/>
      <c r="G139" s="23"/>
      <c r="H139" s="23"/>
      <c r="I139" s="23"/>
      <c r="J139" s="23"/>
      <c r="K139" s="23"/>
      <c r="L139" s="23"/>
      <c r="M139" s="35"/>
      <c r="N139" s="35"/>
      <c r="O139" s="35"/>
      <c r="P139" s="35"/>
      <c r="Q139" s="35"/>
      <c r="R139" s="35"/>
      <c r="S139" s="35"/>
      <c r="T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</row>
    <row r="140" spans="4:91" x14ac:dyDescent="0.25">
      <c r="D140" s="23"/>
      <c r="E140" s="23"/>
      <c r="F140" s="23"/>
      <c r="G140" s="23"/>
      <c r="H140" s="23"/>
      <c r="I140" s="23"/>
      <c r="J140" s="23"/>
      <c r="K140" s="23"/>
      <c r="L140" s="23"/>
      <c r="M140" s="35"/>
      <c r="N140" s="35"/>
      <c r="O140" s="35"/>
      <c r="P140" s="35"/>
      <c r="Q140" s="35"/>
      <c r="R140" s="35"/>
      <c r="S140" s="35"/>
      <c r="T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</row>
    <row r="141" spans="4:91" x14ac:dyDescent="0.25">
      <c r="D141" s="23"/>
      <c r="E141" s="23"/>
      <c r="F141" s="23"/>
      <c r="G141" s="23"/>
      <c r="H141" s="23"/>
      <c r="I141" s="23"/>
      <c r="J141" s="23"/>
      <c r="K141" s="23"/>
      <c r="L141" s="23"/>
      <c r="M141" s="35"/>
      <c r="N141" s="35"/>
      <c r="O141" s="35"/>
      <c r="P141" s="35"/>
      <c r="Q141" s="35"/>
      <c r="R141" s="35"/>
      <c r="S141" s="35"/>
      <c r="T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</row>
    <row r="142" spans="4:91" x14ac:dyDescent="0.25">
      <c r="D142" s="23"/>
      <c r="E142" s="23"/>
      <c r="F142" s="23"/>
      <c r="G142" s="23"/>
      <c r="H142" s="23"/>
      <c r="I142" s="23"/>
      <c r="J142" s="23"/>
      <c r="K142" s="23"/>
      <c r="L142" s="23"/>
      <c r="M142" s="35"/>
      <c r="N142" s="35"/>
      <c r="O142" s="35"/>
      <c r="P142" s="35"/>
      <c r="Q142" s="35"/>
      <c r="R142" s="35"/>
      <c r="S142" s="35"/>
      <c r="T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</row>
    <row r="143" spans="4:91" x14ac:dyDescent="0.25">
      <c r="D143" s="23"/>
      <c r="E143" s="23"/>
      <c r="F143" s="23"/>
      <c r="G143" s="23"/>
      <c r="H143" s="23"/>
      <c r="I143" s="23"/>
      <c r="J143" s="23"/>
      <c r="K143" s="23"/>
      <c r="L143" s="23"/>
      <c r="M143" s="35"/>
      <c r="N143" s="35"/>
      <c r="O143" s="35"/>
      <c r="P143" s="35"/>
      <c r="Q143" s="35"/>
      <c r="R143" s="35"/>
      <c r="S143" s="35"/>
      <c r="T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</row>
    <row r="144" spans="4:91" x14ac:dyDescent="0.25">
      <c r="D144" s="23"/>
      <c r="E144" s="23"/>
      <c r="F144" s="23"/>
      <c r="G144" s="23"/>
      <c r="H144" s="23"/>
      <c r="I144" s="23"/>
      <c r="J144" s="23"/>
      <c r="K144" s="23"/>
      <c r="L144" s="23"/>
      <c r="M144" s="35"/>
      <c r="N144" s="35"/>
      <c r="O144" s="35"/>
      <c r="P144" s="35"/>
      <c r="Q144" s="35"/>
      <c r="R144" s="35"/>
      <c r="S144" s="35"/>
      <c r="T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</row>
    <row r="145" spans="4:91" x14ac:dyDescent="0.25">
      <c r="D145" s="23"/>
      <c r="E145" s="23"/>
      <c r="F145" s="23"/>
      <c r="G145" s="23"/>
      <c r="H145" s="23"/>
      <c r="I145" s="23"/>
      <c r="J145" s="23"/>
      <c r="K145" s="23"/>
      <c r="L145" s="23"/>
      <c r="M145" s="35"/>
      <c r="N145" s="35"/>
      <c r="O145" s="35"/>
      <c r="P145" s="35"/>
      <c r="Q145" s="35"/>
      <c r="R145" s="35"/>
      <c r="S145" s="35"/>
      <c r="T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</row>
    <row r="146" spans="4:91" x14ac:dyDescent="0.25">
      <c r="D146" s="23"/>
      <c r="E146" s="23"/>
      <c r="F146" s="23"/>
      <c r="G146" s="23"/>
      <c r="H146" s="23"/>
      <c r="I146" s="23"/>
      <c r="J146" s="23"/>
      <c r="K146" s="23"/>
      <c r="L146" s="23"/>
      <c r="M146" s="35"/>
      <c r="N146" s="35"/>
      <c r="O146" s="35"/>
      <c r="P146" s="35"/>
      <c r="Q146" s="35"/>
      <c r="R146" s="35"/>
      <c r="S146" s="35"/>
      <c r="T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</row>
    <row r="147" spans="4:91" x14ac:dyDescent="0.25">
      <c r="D147" s="23"/>
      <c r="E147" s="23"/>
      <c r="F147" s="23"/>
      <c r="G147" s="23"/>
      <c r="H147" s="23"/>
      <c r="I147" s="23"/>
      <c r="J147" s="23"/>
      <c r="K147" s="23"/>
      <c r="L147" s="23"/>
      <c r="M147" s="35"/>
      <c r="N147" s="35"/>
      <c r="O147" s="35"/>
      <c r="P147" s="35"/>
      <c r="Q147" s="35"/>
      <c r="R147" s="35"/>
      <c r="S147" s="35"/>
      <c r="T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</row>
    <row r="148" spans="4:91" x14ac:dyDescent="0.25">
      <c r="D148" s="23"/>
      <c r="E148" s="23"/>
      <c r="F148" s="23"/>
      <c r="G148" s="23"/>
      <c r="H148" s="23"/>
      <c r="I148" s="23"/>
      <c r="J148" s="23"/>
      <c r="K148" s="23"/>
      <c r="L148" s="23"/>
      <c r="M148" s="35"/>
      <c r="N148" s="35"/>
      <c r="O148" s="35"/>
      <c r="P148" s="35"/>
      <c r="Q148" s="35"/>
      <c r="R148" s="35"/>
      <c r="S148" s="35"/>
      <c r="T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</row>
    <row r="149" spans="4:91" x14ac:dyDescent="0.25">
      <c r="D149" s="23"/>
      <c r="E149" s="23"/>
      <c r="F149" s="23"/>
      <c r="G149" s="23"/>
      <c r="H149" s="23"/>
      <c r="I149" s="23"/>
      <c r="J149" s="23"/>
      <c r="K149" s="23"/>
      <c r="L149" s="23"/>
      <c r="M149" s="35"/>
      <c r="N149" s="35"/>
      <c r="O149" s="35"/>
      <c r="P149" s="35"/>
      <c r="Q149" s="35"/>
      <c r="R149" s="35"/>
      <c r="S149" s="35"/>
      <c r="T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</row>
    <row r="150" spans="4:91" x14ac:dyDescent="0.25">
      <c r="D150" s="23"/>
      <c r="E150" s="23"/>
      <c r="F150" s="23"/>
      <c r="G150" s="23"/>
      <c r="H150" s="23"/>
      <c r="I150" s="23"/>
      <c r="J150" s="23"/>
      <c r="K150" s="23"/>
      <c r="L150" s="23"/>
      <c r="M150" s="35"/>
      <c r="N150" s="35"/>
      <c r="O150" s="35"/>
      <c r="P150" s="35"/>
      <c r="Q150" s="35"/>
      <c r="R150" s="35"/>
      <c r="S150" s="35"/>
      <c r="T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</row>
    <row r="151" spans="4:91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35"/>
      <c r="N151" s="35"/>
      <c r="O151" s="35"/>
      <c r="P151" s="35"/>
      <c r="Q151" s="35"/>
      <c r="R151" s="35"/>
      <c r="S151" s="35"/>
      <c r="T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</row>
    <row r="152" spans="4:91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35"/>
      <c r="N152" s="35"/>
      <c r="O152" s="35"/>
      <c r="P152" s="35"/>
      <c r="Q152" s="35"/>
      <c r="R152" s="35"/>
      <c r="S152" s="35"/>
      <c r="T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</row>
    <row r="153" spans="4:91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35"/>
      <c r="N153" s="35"/>
      <c r="O153" s="35"/>
      <c r="P153" s="35"/>
      <c r="Q153" s="35"/>
      <c r="R153" s="35"/>
      <c r="S153" s="35"/>
      <c r="T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</row>
    <row r="154" spans="4:91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35"/>
      <c r="N154" s="35"/>
      <c r="O154" s="35"/>
      <c r="P154" s="35"/>
      <c r="Q154" s="35"/>
      <c r="R154" s="35"/>
      <c r="S154" s="35"/>
      <c r="T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</row>
    <row r="155" spans="4:91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35"/>
      <c r="N155" s="35"/>
      <c r="O155" s="35"/>
      <c r="P155" s="35"/>
      <c r="Q155" s="35"/>
      <c r="R155" s="35"/>
      <c r="S155" s="35"/>
      <c r="T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</row>
    <row r="156" spans="4:91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35"/>
      <c r="N156" s="35"/>
      <c r="O156" s="35"/>
      <c r="P156" s="35"/>
      <c r="Q156" s="35"/>
      <c r="R156" s="35"/>
      <c r="S156" s="35"/>
      <c r="T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</row>
    <row r="157" spans="4:91" x14ac:dyDescent="0.25">
      <c r="D157" s="23"/>
      <c r="E157" s="23"/>
      <c r="F157" s="23"/>
      <c r="G157" s="23"/>
      <c r="H157" s="23"/>
      <c r="I157" s="23"/>
      <c r="J157" s="23"/>
      <c r="K157" s="23"/>
      <c r="L157" s="23"/>
      <c r="M157" s="35"/>
      <c r="N157" s="35"/>
      <c r="O157" s="35"/>
      <c r="P157" s="35"/>
      <c r="Q157" s="35"/>
      <c r="R157" s="35"/>
      <c r="S157" s="35"/>
      <c r="T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</row>
    <row r="158" spans="4:91" x14ac:dyDescent="0.25">
      <c r="D158" s="23"/>
      <c r="E158" s="23"/>
      <c r="F158" s="23"/>
      <c r="G158" s="23"/>
      <c r="H158" s="23"/>
      <c r="I158" s="23"/>
      <c r="J158" s="23"/>
      <c r="K158" s="23"/>
      <c r="L158" s="23"/>
      <c r="M158" s="35"/>
      <c r="N158" s="35"/>
      <c r="O158" s="35"/>
      <c r="P158" s="35"/>
      <c r="Q158" s="35"/>
      <c r="R158" s="35"/>
      <c r="S158" s="35"/>
      <c r="T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</row>
    <row r="159" spans="4:91" x14ac:dyDescent="0.25">
      <c r="D159" s="23"/>
      <c r="E159" s="23"/>
      <c r="F159" s="23"/>
      <c r="G159" s="23"/>
      <c r="H159" s="23"/>
      <c r="I159" s="23"/>
      <c r="J159" s="23"/>
      <c r="K159" s="23"/>
      <c r="L159" s="23"/>
      <c r="M159" s="35"/>
      <c r="N159" s="35"/>
      <c r="O159" s="35"/>
      <c r="P159" s="35"/>
      <c r="Q159" s="35"/>
      <c r="R159" s="35"/>
      <c r="S159" s="35"/>
      <c r="T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</row>
    <row r="160" spans="4:91" x14ac:dyDescent="0.25">
      <c r="D160" s="23"/>
      <c r="E160" s="23"/>
      <c r="F160" s="23"/>
      <c r="G160" s="23"/>
      <c r="H160" s="23"/>
      <c r="I160" s="23"/>
      <c r="J160" s="23"/>
      <c r="K160" s="23"/>
      <c r="L160" s="23"/>
      <c r="M160" s="35"/>
      <c r="N160" s="35"/>
      <c r="O160" s="35"/>
      <c r="P160" s="35"/>
      <c r="Q160" s="35"/>
      <c r="R160" s="35"/>
      <c r="S160" s="35"/>
      <c r="T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</row>
    <row r="161" spans="4:91" x14ac:dyDescent="0.25">
      <c r="D161" s="23"/>
      <c r="E161" s="23"/>
      <c r="F161" s="23"/>
      <c r="G161" s="23"/>
      <c r="H161" s="23"/>
      <c r="I161" s="23"/>
      <c r="J161" s="23"/>
      <c r="K161" s="23"/>
      <c r="L161" s="23"/>
      <c r="M161" s="35"/>
      <c r="N161" s="35"/>
      <c r="O161" s="35"/>
      <c r="P161" s="35"/>
      <c r="Q161" s="35"/>
      <c r="R161" s="35"/>
      <c r="S161" s="35"/>
      <c r="T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</row>
    <row r="162" spans="4:91" x14ac:dyDescent="0.25">
      <c r="D162" s="23"/>
      <c r="E162" s="23"/>
      <c r="F162" s="23"/>
      <c r="G162" s="23"/>
      <c r="H162" s="23"/>
      <c r="I162" s="23"/>
      <c r="J162" s="23"/>
      <c r="K162" s="23"/>
      <c r="L162" s="23"/>
      <c r="M162" s="35"/>
      <c r="N162" s="35"/>
      <c r="O162" s="35"/>
      <c r="P162" s="35"/>
      <c r="Q162" s="35"/>
      <c r="R162" s="35"/>
      <c r="S162" s="35"/>
      <c r="T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</row>
    <row r="163" spans="4:91" x14ac:dyDescent="0.25">
      <c r="D163" s="23"/>
      <c r="E163" s="23"/>
      <c r="F163" s="23"/>
      <c r="G163" s="23"/>
      <c r="H163" s="23"/>
      <c r="I163" s="23"/>
      <c r="J163" s="23"/>
      <c r="K163" s="23"/>
      <c r="L163" s="23"/>
      <c r="M163" s="35"/>
      <c r="N163" s="35"/>
      <c r="O163" s="35"/>
      <c r="P163" s="35"/>
      <c r="Q163" s="35"/>
      <c r="R163" s="35"/>
      <c r="S163" s="35"/>
      <c r="T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</row>
    <row r="164" spans="4:91" x14ac:dyDescent="0.25">
      <c r="D164" s="23"/>
      <c r="E164" s="23"/>
      <c r="F164" s="23"/>
      <c r="G164" s="23"/>
      <c r="H164" s="23"/>
      <c r="I164" s="23"/>
      <c r="J164" s="23"/>
      <c r="K164" s="23"/>
      <c r="L164" s="23"/>
      <c r="M164" s="35"/>
      <c r="N164" s="35"/>
      <c r="O164" s="35"/>
      <c r="P164" s="35"/>
      <c r="Q164" s="35"/>
      <c r="R164" s="35"/>
      <c r="S164" s="35"/>
      <c r="T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</row>
    <row r="165" spans="4:91" x14ac:dyDescent="0.25">
      <c r="D165" s="23"/>
      <c r="E165" s="23"/>
      <c r="F165" s="23"/>
      <c r="G165" s="23"/>
      <c r="H165" s="23"/>
      <c r="I165" s="23"/>
      <c r="J165" s="23"/>
      <c r="K165" s="23"/>
      <c r="L165" s="23"/>
      <c r="M165" s="35"/>
      <c r="N165" s="35"/>
      <c r="O165" s="35"/>
      <c r="P165" s="35"/>
      <c r="Q165" s="35"/>
      <c r="R165" s="35"/>
      <c r="S165" s="35"/>
      <c r="T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</row>
    <row r="166" spans="4:91" x14ac:dyDescent="0.25">
      <c r="D166" s="23"/>
      <c r="E166" s="23"/>
      <c r="F166" s="23"/>
      <c r="G166" s="23"/>
      <c r="H166" s="23"/>
      <c r="I166" s="23"/>
      <c r="J166" s="23"/>
      <c r="K166" s="23"/>
      <c r="L166" s="23"/>
      <c r="M166" s="35"/>
      <c r="N166" s="35"/>
      <c r="O166" s="35"/>
      <c r="P166" s="35"/>
      <c r="Q166" s="35"/>
      <c r="R166" s="35"/>
      <c r="S166" s="35"/>
      <c r="T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</row>
    <row r="167" spans="4:91" x14ac:dyDescent="0.25">
      <c r="D167" s="23"/>
      <c r="E167" s="23"/>
      <c r="F167" s="23"/>
      <c r="G167" s="23"/>
      <c r="H167" s="23"/>
      <c r="I167" s="23"/>
      <c r="J167" s="23"/>
      <c r="K167" s="23"/>
      <c r="L167" s="23"/>
      <c r="M167" s="35"/>
      <c r="N167" s="35"/>
      <c r="O167" s="35"/>
      <c r="P167" s="35"/>
      <c r="Q167" s="35"/>
      <c r="R167" s="35"/>
      <c r="S167" s="35"/>
      <c r="T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</row>
    <row r="168" spans="4:91" x14ac:dyDescent="0.25">
      <c r="D168" s="23"/>
      <c r="E168" s="23"/>
      <c r="F168" s="23"/>
      <c r="G168" s="23"/>
      <c r="H168" s="23"/>
      <c r="I168" s="23"/>
      <c r="J168" s="23"/>
      <c r="K168" s="23"/>
      <c r="L168" s="23"/>
      <c r="M168" s="35"/>
      <c r="N168" s="35"/>
      <c r="O168" s="35"/>
      <c r="P168" s="35"/>
      <c r="Q168" s="35"/>
      <c r="R168" s="35"/>
      <c r="S168" s="35"/>
      <c r="T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</row>
    <row r="169" spans="4:91" x14ac:dyDescent="0.25">
      <c r="D169" s="23"/>
      <c r="E169" s="23"/>
      <c r="F169" s="23"/>
      <c r="G169" s="23"/>
      <c r="H169" s="23"/>
      <c r="I169" s="23"/>
      <c r="J169" s="23"/>
      <c r="K169" s="23"/>
      <c r="L169" s="23"/>
      <c r="M169" s="35"/>
      <c r="N169" s="35"/>
      <c r="O169" s="35"/>
      <c r="P169" s="35"/>
      <c r="Q169" s="35"/>
      <c r="R169" s="35"/>
      <c r="S169" s="35"/>
      <c r="T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</row>
    <row r="170" spans="4:91" x14ac:dyDescent="0.25">
      <c r="D170" s="23"/>
      <c r="E170" s="23"/>
      <c r="F170" s="23"/>
      <c r="G170" s="23"/>
      <c r="H170" s="23"/>
      <c r="I170" s="23"/>
      <c r="J170" s="23"/>
      <c r="K170" s="23"/>
      <c r="L170" s="23"/>
      <c r="M170" s="35"/>
      <c r="N170" s="35"/>
      <c r="O170" s="35"/>
      <c r="P170" s="35"/>
      <c r="Q170" s="35"/>
      <c r="R170" s="35"/>
      <c r="S170" s="35"/>
      <c r="T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</row>
    <row r="171" spans="4:91" x14ac:dyDescent="0.25">
      <c r="D171" s="23"/>
      <c r="E171" s="23"/>
      <c r="F171" s="23"/>
      <c r="G171" s="23"/>
      <c r="H171" s="23"/>
      <c r="I171" s="23"/>
      <c r="J171" s="23"/>
      <c r="K171" s="23"/>
      <c r="L171" s="23"/>
      <c r="M171" s="35"/>
      <c r="N171" s="35"/>
      <c r="O171" s="35"/>
      <c r="P171" s="35"/>
      <c r="Q171" s="35"/>
      <c r="R171" s="35"/>
      <c r="S171" s="35"/>
      <c r="T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</row>
    <row r="172" spans="4:91" x14ac:dyDescent="0.25">
      <c r="D172" s="23"/>
      <c r="E172" s="23"/>
      <c r="F172" s="23"/>
      <c r="G172" s="23"/>
      <c r="H172" s="23"/>
      <c r="I172" s="23"/>
      <c r="J172" s="23"/>
      <c r="K172" s="23"/>
      <c r="L172" s="23"/>
      <c r="M172" s="35"/>
      <c r="N172" s="35"/>
      <c r="O172" s="35"/>
      <c r="P172" s="35"/>
      <c r="Q172" s="35"/>
      <c r="R172" s="35"/>
      <c r="S172" s="35"/>
      <c r="T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</row>
    <row r="173" spans="4:91" x14ac:dyDescent="0.25">
      <c r="D173" s="23"/>
      <c r="E173" s="23"/>
      <c r="F173" s="23"/>
      <c r="G173" s="23"/>
      <c r="H173" s="23"/>
      <c r="I173" s="23"/>
      <c r="J173" s="23"/>
      <c r="K173" s="23"/>
      <c r="L173" s="23"/>
      <c r="M173" s="35"/>
      <c r="N173" s="35"/>
      <c r="O173" s="35"/>
      <c r="P173" s="35"/>
      <c r="Q173" s="35"/>
      <c r="R173" s="35"/>
      <c r="S173" s="35"/>
      <c r="T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</row>
    <row r="174" spans="4:91" x14ac:dyDescent="0.25">
      <c r="D174" s="23"/>
      <c r="E174" s="23"/>
      <c r="F174" s="23"/>
      <c r="G174" s="23"/>
      <c r="H174" s="23"/>
      <c r="I174" s="23"/>
      <c r="J174" s="23"/>
      <c r="K174" s="23"/>
      <c r="L174" s="23"/>
      <c r="M174" s="35"/>
      <c r="N174" s="35"/>
      <c r="O174" s="35"/>
      <c r="P174" s="35"/>
      <c r="Q174" s="35"/>
      <c r="R174" s="35"/>
      <c r="S174" s="35"/>
      <c r="T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</row>
    <row r="175" spans="4:91" x14ac:dyDescent="0.25">
      <c r="D175" s="23"/>
      <c r="E175" s="23"/>
      <c r="F175" s="23"/>
      <c r="G175" s="23"/>
      <c r="H175" s="23"/>
      <c r="I175" s="23"/>
      <c r="J175" s="23"/>
      <c r="K175" s="23"/>
      <c r="L175" s="23"/>
      <c r="M175" s="35"/>
      <c r="N175" s="35"/>
      <c r="O175" s="35"/>
      <c r="P175" s="35"/>
      <c r="Q175" s="35"/>
      <c r="R175" s="35"/>
      <c r="S175" s="35"/>
      <c r="T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</row>
    <row r="176" spans="4:91" x14ac:dyDescent="0.25">
      <c r="D176" s="23"/>
      <c r="E176" s="23"/>
      <c r="F176" s="23"/>
      <c r="G176" s="23"/>
      <c r="H176" s="23"/>
      <c r="I176" s="23"/>
      <c r="J176" s="23"/>
      <c r="K176" s="23"/>
      <c r="L176" s="23"/>
      <c r="M176" s="35"/>
      <c r="N176" s="35"/>
      <c r="O176" s="35"/>
      <c r="P176" s="35"/>
      <c r="Q176" s="35"/>
      <c r="R176" s="35"/>
      <c r="S176" s="35"/>
      <c r="T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</row>
    <row r="177" spans="4:91" x14ac:dyDescent="0.25">
      <c r="D177" s="23"/>
      <c r="E177" s="23"/>
      <c r="F177" s="23"/>
      <c r="G177" s="23"/>
      <c r="H177" s="23"/>
      <c r="I177" s="23"/>
      <c r="J177" s="23"/>
      <c r="K177" s="23"/>
      <c r="L177" s="23"/>
      <c r="M177" s="35"/>
      <c r="N177" s="35"/>
      <c r="O177" s="35"/>
      <c r="P177" s="35"/>
      <c r="Q177" s="35"/>
      <c r="R177" s="35"/>
      <c r="S177" s="35"/>
      <c r="T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</row>
    <row r="178" spans="4:91" x14ac:dyDescent="0.25">
      <c r="D178" s="23"/>
      <c r="E178" s="23"/>
      <c r="F178" s="23"/>
      <c r="G178" s="23"/>
      <c r="H178" s="23"/>
      <c r="I178" s="23"/>
      <c r="J178" s="23"/>
      <c r="K178" s="23"/>
      <c r="L178" s="23"/>
      <c r="M178" s="35"/>
      <c r="N178" s="35"/>
      <c r="O178" s="35"/>
      <c r="P178" s="35"/>
      <c r="Q178" s="35"/>
      <c r="R178" s="35"/>
      <c r="S178" s="35"/>
      <c r="T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</row>
    <row r="179" spans="4:91" x14ac:dyDescent="0.25">
      <c r="D179" s="23"/>
      <c r="E179" s="23"/>
      <c r="F179" s="23"/>
      <c r="G179" s="23"/>
      <c r="H179" s="23"/>
      <c r="I179" s="23"/>
      <c r="J179" s="23"/>
      <c r="K179" s="23"/>
      <c r="L179" s="23"/>
      <c r="M179" s="35"/>
      <c r="N179" s="35"/>
      <c r="O179" s="35"/>
      <c r="P179" s="35"/>
      <c r="Q179" s="35"/>
      <c r="R179" s="35"/>
      <c r="S179" s="35"/>
      <c r="T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</row>
    <row r="180" spans="4:91" x14ac:dyDescent="0.25">
      <c r="D180" s="23"/>
      <c r="E180" s="23"/>
      <c r="F180" s="23"/>
      <c r="G180" s="23"/>
      <c r="H180" s="23"/>
      <c r="I180" s="23"/>
      <c r="J180" s="23"/>
      <c r="K180" s="23"/>
      <c r="L180" s="23"/>
      <c r="M180" s="35"/>
      <c r="N180" s="35"/>
      <c r="O180" s="35"/>
      <c r="P180" s="35"/>
      <c r="Q180" s="35"/>
      <c r="R180" s="35"/>
      <c r="S180" s="35"/>
      <c r="T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</row>
    <row r="181" spans="4:91" x14ac:dyDescent="0.25">
      <c r="D181" s="23"/>
      <c r="E181" s="23"/>
      <c r="F181" s="23"/>
      <c r="G181" s="23"/>
      <c r="H181" s="23"/>
      <c r="I181" s="23"/>
      <c r="J181" s="23"/>
      <c r="K181" s="23"/>
      <c r="L181" s="23"/>
      <c r="M181" s="35"/>
      <c r="N181" s="35"/>
      <c r="O181" s="35"/>
      <c r="P181" s="35"/>
      <c r="Q181" s="35"/>
      <c r="R181" s="35"/>
      <c r="S181" s="35"/>
      <c r="T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</row>
    <row r="182" spans="4:91" x14ac:dyDescent="0.25">
      <c r="D182" s="23"/>
      <c r="E182" s="23"/>
      <c r="F182" s="23"/>
      <c r="G182" s="23"/>
      <c r="H182" s="23"/>
      <c r="I182" s="23"/>
      <c r="J182" s="23"/>
      <c r="K182" s="23"/>
      <c r="L182" s="23"/>
      <c r="M182" s="35"/>
      <c r="N182" s="35"/>
      <c r="O182" s="35"/>
      <c r="P182" s="35"/>
      <c r="Q182" s="35"/>
      <c r="R182" s="35"/>
      <c r="S182" s="35"/>
      <c r="T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</row>
    <row r="183" spans="4:91" x14ac:dyDescent="0.25">
      <c r="D183" s="23"/>
      <c r="E183" s="23"/>
      <c r="F183" s="23"/>
      <c r="G183" s="23"/>
      <c r="H183" s="23"/>
      <c r="I183" s="23"/>
      <c r="J183" s="23"/>
      <c r="K183" s="23"/>
      <c r="L183" s="23"/>
      <c r="M183" s="35"/>
      <c r="N183" s="35"/>
      <c r="O183" s="35"/>
      <c r="P183" s="35"/>
      <c r="Q183" s="35"/>
      <c r="R183" s="35"/>
      <c r="S183" s="35"/>
      <c r="T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</row>
    <row r="184" spans="4:91" x14ac:dyDescent="0.25">
      <c r="D184" s="23"/>
      <c r="E184" s="23"/>
      <c r="F184" s="23"/>
      <c r="G184" s="23"/>
      <c r="H184" s="23"/>
      <c r="I184" s="23"/>
      <c r="J184" s="23"/>
      <c r="K184" s="23"/>
      <c r="L184" s="23"/>
      <c r="M184" s="35"/>
      <c r="N184" s="35"/>
      <c r="O184" s="35"/>
      <c r="P184" s="35"/>
      <c r="Q184" s="35"/>
      <c r="R184" s="35"/>
      <c r="S184" s="35"/>
      <c r="T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</row>
    <row r="185" spans="4:91" x14ac:dyDescent="0.25">
      <c r="D185" s="23"/>
      <c r="E185" s="23"/>
      <c r="F185" s="23"/>
      <c r="G185" s="23"/>
      <c r="H185" s="23"/>
      <c r="I185" s="23"/>
      <c r="J185" s="23"/>
      <c r="K185" s="23"/>
      <c r="L185" s="23"/>
      <c r="M185" s="35"/>
      <c r="N185" s="35"/>
      <c r="O185" s="35"/>
      <c r="P185" s="35"/>
      <c r="Q185" s="35"/>
      <c r="R185" s="35"/>
      <c r="S185" s="35"/>
      <c r="T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</row>
    <row r="186" spans="4:91" x14ac:dyDescent="0.25">
      <c r="D186" s="23"/>
      <c r="E186" s="23"/>
      <c r="F186" s="23"/>
      <c r="G186" s="23"/>
      <c r="H186" s="23"/>
      <c r="I186" s="23"/>
      <c r="J186" s="23"/>
      <c r="K186" s="23"/>
      <c r="L186" s="23"/>
      <c r="M186" s="35"/>
      <c r="N186" s="35"/>
      <c r="O186" s="35"/>
      <c r="P186" s="35"/>
      <c r="Q186" s="35"/>
      <c r="R186" s="35"/>
      <c r="S186" s="35"/>
      <c r="T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</row>
    <row r="187" spans="4:91" x14ac:dyDescent="0.25">
      <c r="D187" s="23"/>
      <c r="E187" s="23"/>
      <c r="F187" s="23"/>
      <c r="G187" s="23"/>
      <c r="H187" s="23"/>
      <c r="I187" s="23"/>
      <c r="J187" s="23"/>
      <c r="K187" s="23"/>
      <c r="L187" s="23"/>
      <c r="M187" s="35"/>
      <c r="N187" s="35"/>
      <c r="O187" s="35"/>
      <c r="P187" s="35"/>
      <c r="Q187" s="35"/>
      <c r="R187" s="35"/>
      <c r="S187" s="35"/>
      <c r="T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</row>
    <row r="188" spans="4:91" x14ac:dyDescent="0.25">
      <c r="D188" s="23"/>
      <c r="E188" s="23"/>
      <c r="F188" s="23"/>
      <c r="G188" s="23"/>
      <c r="H188" s="23"/>
      <c r="I188" s="23"/>
      <c r="J188" s="23"/>
      <c r="K188" s="23"/>
      <c r="L188" s="23"/>
      <c r="M188" s="35"/>
      <c r="N188" s="35"/>
      <c r="O188" s="35"/>
      <c r="P188" s="35"/>
      <c r="Q188" s="35"/>
      <c r="R188" s="35"/>
      <c r="S188" s="35"/>
      <c r="T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</row>
    <row r="189" spans="4:91" x14ac:dyDescent="0.25">
      <c r="D189" s="23"/>
      <c r="E189" s="23"/>
      <c r="F189" s="23"/>
      <c r="G189" s="23"/>
      <c r="H189" s="23"/>
      <c r="I189" s="23"/>
      <c r="J189" s="23"/>
      <c r="K189" s="23"/>
      <c r="L189" s="23"/>
      <c r="M189" s="35"/>
      <c r="N189" s="35"/>
      <c r="O189" s="35"/>
      <c r="P189" s="35"/>
      <c r="Q189" s="35"/>
      <c r="R189" s="35"/>
      <c r="S189" s="35"/>
      <c r="T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</row>
    <row r="190" spans="4:91" x14ac:dyDescent="0.25">
      <c r="D190" s="23"/>
      <c r="E190" s="23"/>
      <c r="F190" s="23"/>
      <c r="G190" s="23"/>
      <c r="H190" s="23"/>
      <c r="I190" s="23"/>
      <c r="J190" s="23"/>
      <c r="K190" s="23"/>
      <c r="L190" s="23"/>
      <c r="M190" s="35"/>
      <c r="N190" s="35"/>
      <c r="O190" s="35"/>
      <c r="P190" s="35"/>
      <c r="Q190" s="35"/>
      <c r="R190" s="35"/>
      <c r="S190" s="35"/>
      <c r="T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</row>
    <row r="191" spans="4:91" x14ac:dyDescent="0.25">
      <c r="D191" s="23"/>
      <c r="E191" s="23"/>
      <c r="F191" s="23"/>
      <c r="G191" s="23"/>
      <c r="H191" s="23"/>
      <c r="I191" s="23"/>
      <c r="J191" s="23"/>
      <c r="K191" s="23"/>
      <c r="L191" s="23"/>
      <c r="M191" s="35"/>
      <c r="N191" s="35"/>
      <c r="O191" s="35"/>
      <c r="P191" s="35"/>
      <c r="Q191" s="35"/>
      <c r="R191" s="35"/>
      <c r="S191" s="35"/>
      <c r="T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</row>
    <row r="192" spans="4:91" x14ac:dyDescent="0.25">
      <c r="D192" s="23"/>
      <c r="E192" s="23"/>
      <c r="F192" s="23"/>
      <c r="G192" s="23"/>
      <c r="H192" s="23"/>
      <c r="I192" s="23"/>
      <c r="J192" s="23"/>
      <c r="K192" s="23"/>
      <c r="L192" s="23"/>
      <c r="M192" s="35"/>
      <c r="N192" s="35"/>
      <c r="O192" s="35"/>
      <c r="P192" s="35"/>
      <c r="Q192" s="35"/>
      <c r="R192" s="35"/>
      <c r="S192" s="35"/>
      <c r="T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</row>
    <row r="193" spans="4:91" x14ac:dyDescent="0.25">
      <c r="D193" s="23"/>
      <c r="E193" s="23"/>
      <c r="F193" s="23"/>
      <c r="G193" s="23"/>
      <c r="H193" s="23"/>
      <c r="I193" s="23"/>
      <c r="J193" s="23"/>
      <c r="K193" s="23"/>
      <c r="L193" s="23"/>
      <c r="M193" s="35"/>
      <c r="N193" s="35"/>
      <c r="O193" s="35"/>
      <c r="P193" s="35"/>
      <c r="Q193" s="35"/>
      <c r="R193" s="35"/>
      <c r="S193" s="35"/>
      <c r="T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</row>
    <row r="194" spans="4:91" x14ac:dyDescent="0.25">
      <c r="D194" s="23"/>
      <c r="E194" s="23"/>
      <c r="F194" s="23"/>
      <c r="G194" s="23"/>
      <c r="H194" s="23"/>
      <c r="I194" s="23"/>
      <c r="J194" s="23"/>
      <c r="K194" s="23"/>
      <c r="L194" s="23"/>
      <c r="M194" s="35"/>
      <c r="N194" s="35"/>
      <c r="O194" s="35"/>
      <c r="P194" s="35"/>
      <c r="Q194" s="35"/>
      <c r="R194" s="35"/>
      <c r="S194" s="35"/>
      <c r="T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</row>
    <row r="195" spans="4:91" x14ac:dyDescent="0.25">
      <c r="D195" s="23"/>
      <c r="E195" s="23"/>
      <c r="F195" s="23"/>
      <c r="G195" s="23"/>
      <c r="H195" s="23"/>
      <c r="I195" s="23"/>
      <c r="J195" s="23"/>
      <c r="K195" s="23"/>
      <c r="L195" s="23"/>
      <c r="M195" s="35"/>
      <c r="N195" s="35"/>
      <c r="O195" s="35"/>
      <c r="P195" s="35"/>
      <c r="Q195" s="35"/>
      <c r="R195" s="35"/>
      <c r="S195" s="35"/>
      <c r="T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</row>
    <row r="196" spans="4:91" x14ac:dyDescent="0.25">
      <c r="D196" s="23"/>
      <c r="E196" s="23"/>
      <c r="F196" s="23"/>
      <c r="G196" s="23"/>
      <c r="H196" s="23"/>
      <c r="I196" s="23"/>
      <c r="J196" s="23"/>
      <c r="K196" s="23"/>
      <c r="L196" s="23"/>
      <c r="M196" s="35"/>
      <c r="N196" s="35"/>
      <c r="O196" s="35"/>
      <c r="P196" s="35"/>
      <c r="Q196" s="35"/>
      <c r="R196" s="35"/>
      <c r="S196" s="35"/>
      <c r="T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</row>
    <row r="197" spans="4:91" x14ac:dyDescent="0.25">
      <c r="D197" s="23"/>
      <c r="E197" s="23"/>
      <c r="F197" s="23"/>
      <c r="G197" s="23"/>
      <c r="H197" s="23"/>
      <c r="I197" s="23"/>
      <c r="J197" s="23"/>
      <c r="K197" s="23"/>
      <c r="L197" s="23"/>
      <c r="M197" s="35"/>
      <c r="N197" s="35"/>
      <c r="O197" s="35"/>
      <c r="P197" s="35"/>
      <c r="Q197" s="35"/>
      <c r="R197" s="35"/>
      <c r="S197" s="35"/>
      <c r="T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</row>
    <row r="198" spans="4:91" x14ac:dyDescent="0.25">
      <c r="D198" s="23"/>
      <c r="E198" s="23"/>
      <c r="F198" s="23"/>
      <c r="G198" s="23"/>
      <c r="H198" s="23"/>
      <c r="I198" s="23"/>
      <c r="J198" s="23"/>
      <c r="K198" s="23"/>
      <c r="L198" s="23"/>
      <c r="M198" s="35"/>
      <c r="N198" s="35"/>
      <c r="O198" s="35"/>
      <c r="P198" s="35"/>
      <c r="Q198" s="35"/>
      <c r="R198" s="35"/>
      <c r="S198" s="35"/>
      <c r="T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</row>
    <row r="199" spans="4:91" x14ac:dyDescent="0.25">
      <c r="D199" s="23"/>
      <c r="E199" s="23"/>
      <c r="F199" s="23"/>
      <c r="G199" s="23"/>
      <c r="H199" s="23"/>
      <c r="I199" s="23"/>
      <c r="J199" s="23"/>
      <c r="K199" s="23"/>
      <c r="L199" s="23"/>
      <c r="M199" s="35"/>
      <c r="N199" s="35"/>
      <c r="O199" s="35"/>
      <c r="P199" s="35"/>
      <c r="Q199" s="35"/>
      <c r="R199" s="35"/>
      <c r="S199" s="35"/>
      <c r="T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</row>
    <row r="200" spans="4:91" x14ac:dyDescent="0.25">
      <c r="D200" s="23"/>
      <c r="E200" s="23"/>
      <c r="F200" s="23"/>
      <c r="G200" s="23"/>
      <c r="H200" s="23"/>
      <c r="I200" s="23"/>
      <c r="J200" s="23"/>
      <c r="K200" s="23"/>
      <c r="L200" s="23"/>
      <c r="M200" s="35"/>
      <c r="N200" s="35"/>
      <c r="O200" s="35"/>
      <c r="P200" s="35"/>
      <c r="Q200" s="35"/>
      <c r="R200" s="35"/>
      <c r="S200" s="35"/>
      <c r="T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</row>
    <row r="201" spans="4:91" x14ac:dyDescent="0.25">
      <c r="D201" s="23"/>
      <c r="E201" s="23"/>
      <c r="F201" s="23"/>
      <c r="G201" s="23"/>
      <c r="H201" s="23"/>
      <c r="I201" s="23"/>
      <c r="J201" s="23"/>
      <c r="K201" s="23"/>
      <c r="L201" s="23"/>
      <c r="M201" s="35"/>
      <c r="N201" s="35"/>
      <c r="O201" s="35"/>
      <c r="P201" s="35"/>
      <c r="Q201" s="35"/>
      <c r="R201" s="35"/>
      <c r="S201" s="35"/>
      <c r="T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</row>
    <row r="202" spans="4:91" x14ac:dyDescent="0.25">
      <c r="D202" s="23"/>
      <c r="E202" s="23"/>
      <c r="F202" s="23"/>
      <c r="G202" s="23"/>
      <c r="H202" s="23"/>
      <c r="I202" s="23"/>
      <c r="J202" s="23"/>
      <c r="K202" s="23"/>
      <c r="L202" s="23"/>
      <c r="M202" s="35"/>
      <c r="N202" s="35"/>
      <c r="O202" s="35"/>
      <c r="P202" s="35"/>
      <c r="Q202" s="35"/>
      <c r="R202" s="35"/>
      <c r="S202" s="35"/>
      <c r="T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</row>
    <row r="203" spans="4:91" x14ac:dyDescent="0.25">
      <c r="D203" s="23"/>
      <c r="E203" s="23"/>
      <c r="F203" s="23"/>
      <c r="G203" s="23"/>
      <c r="H203" s="23"/>
      <c r="I203" s="23"/>
      <c r="J203" s="23"/>
      <c r="K203" s="23"/>
      <c r="L203" s="23"/>
      <c r="M203" s="35"/>
      <c r="N203" s="35"/>
      <c r="O203" s="35"/>
      <c r="P203" s="35"/>
      <c r="Q203" s="35"/>
      <c r="R203" s="35"/>
      <c r="S203" s="35"/>
      <c r="T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</row>
    <row r="204" spans="4:91" x14ac:dyDescent="0.25">
      <c r="D204" s="23"/>
      <c r="E204" s="23"/>
      <c r="F204" s="23"/>
      <c r="G204" s="23"/>
      <c r="H204" s="23"/>
      <c r="I204" s="23"/>
      <c r="J204" s="23"/>
      <c r="K204" s="23"/>
      <c r="L204" s="23"/>
      <c r="M204" s="35"/>
      <c r="N204" s="35"/>
      <c r="O204" s="35"/>
      <c r="P204" s="35"/>
      <c r="Q204" s="35"/>
      <c r="R204" s="35"/>
      <c r="S204" s="35"/>
      <c r="T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</row>
    <row r="205" spans="4:91" x14ac:dyDescent="0.25">
      <c r="D205" s="23"/>
      <c r="E205" s="23"/>
      <c r="F205" s="23"/>
      <c r="G205" s="23"/>
      <c r="H205" s="23"/>
      <c r="I205" s="23"/>
      <c r="J205" s="23"/>
      <c r="K205" s="23"/>
      <c r="L205" s="23"/>
      <c r="M205" s="35"/>
      <c r="N205" s="35"/>
      <c r="O205" s="35"/>
      <c r="P205" s="35"/>
      <c r="Q205" s="35"/>
      <c r="R205" s="35"/>
      <c r="S205" s="35"/>
      <c r="T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</row>
    <row r="206" spans="4:91" x14ac:dyDescent="0.25">
      <c r="D206" s="23"/>
      <c r="E206" s="23"/>
      <c r="F206" s="23"/>
      <c r="G206" s="23"/>
      <c r="H206" s="23"/>
      <c r="I206" s="23"/>
      <c r="J206" s="23"/>
      <c r="K206" s="23"/>
      <c r="L206" s="23"/>
      <c r="M206" s="35"/>
      <c r="N206" s="35"/>
      <c r="O206" s="35"/>
      <c r="P206" s="35"/>
      <c r="Q206" s="35"/>
      <c r="R206" s="35"/>
      <c r="S206" s="35"/>
      <c r="T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</row>
    <row r="207" spans="4:91" x14ac:dyDescent="0.25">
      <c r="D207" s="23"/>
      <c r="E207" s="23"/>
      <c r="F207" s="23"/>
      <c r="G207" s="23"/>
      <c r="H207" s="23"/>
      <c r="I207" s="23"/>
      <c r="J207" s="23"/>
      <c r="K207" s="23"/>
      <c r="L207" s="23"/>
      <c r="M207" s="35"/>
      <c r="N207" s="35"/>
      <c r="O207" s="35"/>
      <c r="P207" s="35"/>
      <c r="Q207" s="35"/>
      <c r="R207" s="35"/>
      <c r="S207" s="35"/>
      <c r="T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</row>
    <row r="208" spans="4:91" x14ac:dyDescent="0.25">
      <c r="D208" s="23"/>
      <c r="E208" s="23"/>
      <c r="F208" s="23"/>
      <c r="G208" s="23"/>
      <c r="H208" s="23"/>
      <c r="I208" s="23"/>
      <c r="J208" s="23"/>
      <c r="K208" s="23"/>
      <c r="L208" s="23"/>
      <c r="M208" s="35"/>
      <c r="N208" s="35"/>
      <c r="O208" s="35"/>
      <c r="P208" s="35"/>
      <c r="Q208" s="35"/>
      <c r="R208" s="35"/>
      <c r="S208" s="35"/>
      <c r="T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</row>
    <row r="209" spans="4:91" x14ac:dyDescent="0.25">
      <c r="D209" s="23"/>
      <c r="E209" s="23"/>
      <c r="F209" s="23"/>
      <c r="G209" s="23"/>
      <c r="H209" s="23"/>
      <c r="I209" s="23"/>
      <c r="J209" s="23"/>
      <c r="K209" s="23"/>
      <c r="L209" s="23"/>
      <c r="M209" s="35"/>
      <c r="N209" s="35"/>
      <c r="O209" s="35"/>
      <c r="P209" s="35"/>
      <c r="Q209" s="35"/>
      <c r="R209" s="35"/>
      <c r="S209" s="35"/>
      <c r="T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</row>
    <row r="210" spans="4:91" x14ac:dyDescent="0.25">
      <c r="D210" s="23"/>
      <c r="E210" s="23"/>
      <c r="F210" s="23"/>
      <c r="G210" s="23"/>
      <c r="H210" s="23"/>
      <c r="I210" s="23"/>
      <c r="J210" s="23"/>
      <c r="K210" s="23"/>
      <c r="L210" s="23"/>
      <c r="M210" s="35"/>
      <c r="N210" s="35"/>
      <c r="O210" s="35"/>
      <c r="P210" s="35"/>
      <c r="Q210" s="35"/>
      <c r="R210" s="35"/>
      <c r="S210" s="35"/>
      <c r="T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</row>
    <row r="211" spans="4:91" x14ac:dyDescent="0.25">
      <c r="D211" s="23"/>
      <c r="E211" s="23"/>
      <c r="F211" s="23"/>
      <c r="G211" s="23"/>
      <c r="H211" s="23"/>
      <c r="I211" s="23"/>
      <c r="J211" s="23"/>
      <c r="K211" s="23"/>
      <c r="L211" s="23"/>
      <c r="M211" s="35"/>
      <c r="N211" s="35"/>
      <c r="O211" s="35"/>
      <c r="P211" s="35"/>
      <c r="Q211" s="35"/>
      <c r="R211" s="35"/>
      <c r="S211" s="35"/>
      <c r="T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</row>
    <row r="212" spans="4:91" x14ac:dyDescent="0.25">
      <c r="D212" s="23"/>
      <c r="E212" s="23"/>
      <c r="F212" s="23"/>
      <c r="G212" s="23"/>
      <c r="H212" s="23"/>
      <c r="I212" s="23"/>
      <c r="J212" s="23"/>
      <c r="K212" s="23"/>
      <c r="L212" s="23"/>
      <c r="M212" s="35"/>
      <c r="N212" s="35"/>
      <c r="O212" s="35"/>
      <c r="P212" s="35"/>
      <c r="Q212" s="35"/>
      <c r="R212" s="35"/>
      <c r="S212" s="35"/>
      <c r="T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</row>
    <row r="213" spans="4:91" x14ac:dyDescent="0.25">
      <c r="D213" s="23"/>
      <c r="E213" s="23"/>
      <c r="F213" s="23"/>
      <c r="G213" s="23"/>
      <c r="H213" s="23"/>
      <c r="I213" s="23"/>
      <c r="J213" s="23"/>
      <c r="K213" s="23"/>
      <c r="L213" s="23"/>
      <c r="M213" s="35"/>
      <c r="N213" s="35"/>
      <c r="O213" s="35"/>
      <c r="P213" s="35"/>
      <c r="Q213" s="35"/>
      <c r="R213" s="35"/>
      <c r="S213" s="35"/>
      <c r="T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</row>
    <row r="214" spans="4:91" x14ac:dyDescent="0.25">
      <c r="D214" s="23"/>
      <c r="E214" s="23"/>
      <c r="F214" s="23"/>
      <c r="G214" s="23"/>
      <c r="H214" s="23"/>
      <c r="I214" s="23"/>
      <c r="J214" s="23"/>
      <c r="K214" s="23"/>
      <c r="L214" s="23"/>
      <c r="M214" s="35"/>
      <c r="N214" s="35"/>
      <c r="O214" s="35"/>
      <c r="P214" s="35"/>
      <c r="Q214" s="35"/>
      <c r="R214" s="35"/>
      <c r="S214" s="35"/>
      <c r="T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</row>
    <row r="215" spans="4:91" x14ac:dyDescent="0.25">
      <c r="D215" s="23"/>
      <c r="E215" s="23"/>
      <c r="F215" s="23"/>
      <c r="G215" s="23"/>
      <c r="H215" s="23"/>
      <c r="I215" s="23"/>
      <c r="J215" s="23"/>
      <c r="K215" s="23"/>
      <c r="L215" s="23"/>
      <c r="M215" s="35"/>
      <c r="N215" s="35"/>
      <c r="O215" s="35"/>
      <c r="P215" s="35"/>
      <c r="Q215" s="35"/>
      <c r="R215" s="35"/>
      <c r="S215" s="35"/>
      <c r="T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</row>
    <row r="216" spans="4:91" x14ac:dyDescent="0.25">
      <c r="D216" s="23"/>
      <c r="E216" s="23"/>
      <c r="F216" s="23"/>
      <c r="G216" s="23"/>
      <c r="H216" s="23"/>
      <c r="I216" s="23"/>
      <c r="J216" s="23"/>
      <c r="K216" s="23"/>
      <c r="L216" s="23"/>
      <c r="M216" s="35"/>
      <c r="N216" s="35"/>
      <c r="O216" s="35"/>
      <c r="P216" s="35"/>
      <c r="Q216" s="35"/>
      <c r="R216" s="35"/>
      <c r="S216" s="35"/>
      <c r="T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</row>
    <row r="217" spans="4:91" x14ac:dyDescent="0.25">
      <c r="D217" s="23"/>
      <c r="E217" s="23"/>
      <c r="F217" s="23"/>
      <c r="G217" s="23"/>
      <c r="H217" s="23"/>
      <c r="I217" s="23"/>
      <c r="J217" s="23"/>
      <c r="K217" s="23"/>
      <c r="L217" s="23"/>
      <c r="M217" s="35"/>
      <c r="N217" s="35"/>
      <c r="O217" s="35"/>
      <c r="P217" s="35"/>
      <c r="Q217" s="35"/>
      <c r="R217" s="35"/>
      <c r="S217" s="35"/>
      <c r="T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</row>
    <row r="218" spans="4:91" x14ac:dyDescent="0.25">
      <c r="D218" s="23"/>
      <c r="E218" s="23"/>
      <c r="F218" s="23"/>
      <c r="G218" s="23"/>
      <c r="H218" s="23"/>
      <c r="I218" s="23"/>
      <c r="J218" s="23"/>
      <c r="K218" s="23"/>
      <c r="L218" s="23"/>
      <c r="M218" s="35"/>
      <c r="N218" s="35"/>
      <c r="O218" s="35"/>
      <c r="P218" s="35"/>
      <c r="Q218" s="35"/>
      <c r="R218" s="35"/>
      <c r="S218" s="35"/>
      <c r="T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</row>
    <row r="219" spans="4:91" x14ac:dyDescent="0.25">
      <c r="D219" s="23"/>
      <c r="E219" s="23"/>
      <c r="F219" s="23"/>
      <c r="G219" s="23"/>
      <c r="H219" s="23"/>
      <c r="I219" s="23"/>
      <c r="J219" s="23"/>
      <c r="K219" s="23"/>
      <c r="L219" s="23"/>
      <c r="M219" s="35"/>
      <c r="N219" s="35"/>
      <c r="O219" s="35"/>
      <c r="P219" s="35"/>
      <c r="Q219" s="35"/>
      <c r="R219" s="35"/>
      <c r="S219" s="35"/>
      <c r="T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</row>
    <row r="220" spans="4:91" x14ac:dyDescent="0.25">
      <c r="D220" s="23"/>
      <c r="E220" s="23"/>
      <c r="F220" s="23"/>
      <c r="G220" s="23"/>
      <c r="H220" s="23"/>
      <c r="I220" s="23"/>
      <c r="J220" s="23"/>
      <c r="K220" s="23"/>
      <c r="L220" s="23"/>
      <c r="M220" s="35"/>
      <c r="N220" s="35"/>
      <c r="O220" s="35"/>
      <c r="P220" s="35"/>
      <c r="Q220" s="35"/>
      <c r="R220" s="35"/>
      <c r="S220" s="35"/>
      <c r="T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</row>
    <row r="221" spans="4:91" x14ac:dyDescent="0.25">
      <c r="D221" s="23"/>
      <c r="E221" s="23"/>
      <c r="F221" s="23"/>
      <c r="G221" s="23"/>
      <c r="H221" s="23"/>
      <c r="I221" s="23"/>
      <c r="J221" s="23"/>
      <c r="K221" s="23"/>
      <c r="L221" s="23"/>
      <c r="M221" s="35"/>
      <c r="N221" s="35"/>
      <c r="O221" s="35"/>
      <c r="P221" s="35"/>
      <c r="Q221" s="35"/>
      <c r="R221" s="35"/>
      <c r="S221" s="35"/>
      <c r="T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</row>
    <row r="222" spans="4:91" x14ac:dyDescent="0.25">
      <c r="D222" s="23"/>
      <c r="E222" s="23"/>
      <c r="F222" s="23"/>
      <c r="G222" s="23"/>
      <c r="H222" s="23"/>
      <c r="I222" s="23"/>
      <c r="J222" s="23"/>
      <c r="K222" s="23"/>
      <c r="L222" s="23"/>
      <c r="M222" s="35"/>
      <c r="N222" s="35"/>
      <c r="O222" s="35"/>
      <c r="P222" s="35"/>
      <c r="Q222" s="35"/>
      <c r="R222" s="35"/>
      <c r="S222" s="35"/>
      <c r="T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</row>
    <row r="223" spans="4:91" x14ac:dyDescent="0.25">
      <c r="D223" s="23"/>
      <c r="E223" s="23"/>
      <c r="F223" s="23"/>
      <c r="G223" s="23"/>
      <c r="H223" s="23"/>
      <c r="I223" s="23"/>
      <c r="J223" s="23"/>
      <c r="K223" s="23"/>
      <c r="L223" s="23"/>
      <c r="M223" s="35"/>
      <c r="N223" s="35"/>
      <c r="O223" s="35"/>
      <c r="P223" s="35"/>
      <c r="Q223" s="35"/>
      <c r="R223" s="35"/>
      <c r="S223" s="35"/>
      <c r="T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</row>
    <row r="224" spans="4:91" x14ac:dyDescent="0.25">
      <c r="D224" s="23"/>
      <c r="E224" s="23"/>
      <c r="F224" s="23"/>
      <c r="G224" s="23"/>
      <c r="H224" s="23"/>
      <c r="I224" s="23"/>
      <c r="J224" s="23"/>
      <c r="K224" s="23"/>
      <c r="L224" s="23"/>
      <c r="M224" s="35"/>
      <c r="N224" s="35"/>
      <c r="O224" s="35"/>
      <c r="P224" s="35"/>
      <c r="Q224" s="35"/>
      <c r="R224" s="35"/>
      <c r="S224" s="35"/>
      <c r="T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</row>
    <row r="225" spans="4:91" x14ac:dyDescent="0.25">
      <c r="D225" s="23"/>
      <c r="E225" s="23"/>
      <c r="F225" s="23"/>
      <c r="G225" s="23"/>
      <c r="H225" s="23"/>
      <c r="I225" s="23"/>
      <c r="J225" s="23"/>
      <c r="K225" s="23"/>
      <c r="L225" s="23"/>
      <c r="M225" s="35"/>
      <c r="N225" s="35"/>
      <c r="O225" s="35"/>
      <c r="P225" s="35"/>
      <c r="Q225" s="35"/>
      <c r="R225" s="35"/>
      <c r="S225" s="35"/>
      <c r="T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</row>
    <row r="226" spans="4:91" x14ac:dyDescent="0.25">
      <c r="D226" s="23"/>
      <c r="E226" s="23"/>
      <c r="F226" s="23"/>
      <c r="G226" s="23"/>
      <c r="H226" s="23"/>
      <c r="I226" s="23"/>
      <c r="J226" s="23"/>
      <c r="K226" s="23"/>
      <c r="L226" s="23"/>
      <c r="M226" s="35"/>
      <c r="N226" s="35"/>
      <c r="O226" s="35"/>
      <c r="P226" s="35"/>
      <c r="Q226" s="35"/>
      <c r="R226" s="35"/>
      <c r="S226" s="35"/>
      <c r="T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</row>
    <row r="227" spans="4:91" x14ac:dyDescent="0.25">
      <c r="D227" s="23"/>
      <c r="E227" s="23"/>
      <c r="F227" s="23"/>
      <c r="G227" s="23"/>
      <c r="H227" s="23"/>
      <c r="I227" s="23"/>
      <c r="J227" s="23"/>
      <c r="K227" s="23"/>
      <c r="L227" s="23"/>
      <c r="M227" s="35"/>
      <c r="N227" s="35"/>
      <c r="O227" s="35"/>
      <c r="P227" s="35"/>
      <c r="Q227" s="35"/>
      <c r="R227" s="35"/>
      <c r="S227" s="35"/>
      <c r="T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</row>
    <row r="228" spans="4:91" x14ac:dyDescent="0.25">
      <c r="D228" s="23"/>
      <c r="E228" s="23"/>
      <c r="F228" s="23"/>
      <c r="G228" s="23"/>
      <c r="H228" s="23"/>
      <c r="I228" s="23"/>
      <c r="J228" s="23"/>
      <c r="K228" s="23"/>
      <c r="L228" s="23"/>
      <c r="M228" s="35"/>
      <c r="N228" s="35"/>
      <c r="O228" s="35"/>
      <c r="P228" s="35"/>
      <c r="Q228" s="35"/>
      <c r="R228" s="35"/>
      <c r="S228" s="35"/>
      <c r="T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</row>
    <row r="229" spans="4:91" x14ac:dyDescent="0.25">
      <c r="D229" s="23"/>
      <c r="E229" s="23"/>
      <c r="F229" s="23"/>
      <c r="G229" s="23"/>
      <c r="H229" s="23"/>
      <c r="I229" s="23"/>
      <c r="J229" s="23"/>
      <c r="K229" s="23"/>
      <c r="L229" s="23"/>
      <c r="M229" s="35"/>
      <c r="N229" s="35"/>
      <c r="O229" s="35"/>
      <c r="P229" s="35"/>
      <c r="Q229" s="35"/>
      <c r="R229" s="35"/>
      <c r="S229" s="35"/>
      <c r="T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</row>
    <row r="230" spans="4:91" x14ac:dyDescent="0.25">
      <c r="D230" s="23"/>
      <c r="E230" s="23"/>
      <c r="F230" s="23"/>
      <c r="G230" s="23"/>
      <c r="H230" s="23"/>
      <c r="I230" s="23"/>
      <c r="J230" s="23"/>
      <c r="K230" s="23"/>
      <c r="L230" s="23"/>
      <c r="M230" s="35"/>
      <c r="N230" s="35"/>
      <c r="O230" s="35"/>
      <c r="P230" s="35"/>
      <c r="Q230" s="35"/>
      <c r="R230" s="35"/>
      <c r="S230" s="35"/>
      <c r="T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</row>
    <row r="231" spans="4:91" x14ac:dyDescent="0.25">
      <c r="D231" s="23"/>
      <c r="E231" s="23"/>
      <c r="F231" s="23"/>
      <c r="G231" s="23"/>
      <c r="H231" s="23"/>
      <c r="I231" s="23"/>
      <c r="J231" s="23"/>
      <c r="K231" s="23"/>
      <c r="L231" s="23"/>
      <c r="M231" s="35"/>
      <c r="N231" s="35"/>
      <c r="O231" s="35"/>
      <c r="P231" s="35"/>
      <c r="Q231" s="35"/>
      <c r="R231" s="35"/>
      <c r="S231" s="35"/>
      <c r="T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</row>
    <row r="232" spans="4:91" x14ac:dyDescent="0.25">
      <c r="D232" s="23"/>
      <c r="E232" s="23"/>
      <c r="F232" s="23"/>
      <c r="G232" s="23"/>
      <c r="H232" s="23"/>
      <c r="I232" s="23"/>
      <c r="J232" s="23"/>
      <c r="K232" s="23"/>
      <c r="L232" s="23"/>
      <c r="M232" s="35"/>
      <c r="N232" s="35"/>
      <c r="O232" s="35"/>
      <c r="P232" s="35"/>
      <c r="Q232" s="35"/>
      <c r="R232" s="35"/>
      <c r="S232" s="35"/>
      <c r="T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</row>
    <row r="233" spans="4:91" x14ac:dyDescent="0.25">
      <c r="D233" s="23"/>
      <c r="E233" s="23"/>
      <c r="F233" s="23"/>
      <c r="G233" s="23"/>
      <c r="H233" s="23"/>
      <c r="I233" s="23"/>
      <c r="J233" s="23"/>
      <c r="K233" s="23"/>
      <c r="L233" s="23"/>
      <c r="M233" s="35"/>
      <c r="N233" s="35"/>
      <c r="O233" s="35"/>
      <c r="P233" s="35"/>
      <c r="Q233" s="35"/>
      <c r="R233" s="35"/>
      <c r="S233" s="35"/>
      <c r="T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</row>
    <row r="234" spans="4:91" x14ac:dyDescent="0.25">
      <c r="D234" s="23"/>
      <c r="E234" s="23"/>
      <c r="F234" s="23"/>
      <c r="G234" s="23"/>
      <c r="H234" s="23"/>
      <c r="I234" s="23"/>
      <c r="J234" s="23"/>
      <c r="K234" s="23"/>
      <c r="L234" s="23"/>
      <c r="M234" s="35"/>
      <c r="N234" s="35"/>
      <c r="O234" s="35"/>
      <c r="P234" s="35"/>
      <c r="Q234" s="35"/>
      <c r="R234" s="35"/>
      <c r="S234" s="35"/>
      <c r="T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</row>
    <row r="235" spans="4:91" x14ac:dyDescent="0.25">
      <c r="D235" s="23"/>
      <c r="E235" s="23"/>
      <c r="F235" s="23"/>
      <c r="G235" s="23"/>
      <c r="H235" s="23"/>
      <c r="I235" s="23"/>
      <c r="J235" s="23"/>
      <c r="K235" s="23"/>
      <c r="L235" s="23"/>
      <c r="M235" s="35"/>
      <c r="N235" s="35"/>
      <c r="O235" s="35"/>
      <c r="P235" s="35"/>
      <c r="Q235" s="35"/>
      <c r="R235" s="35"/>
      <c r="S235" s="35"/>
      <c r="T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4:91" x14ac:dyDescent="0.25">
      <c r="D236" s="23"/>
      <c r="E236" s="23"/>
      <c r="F236" s="23"/>
      <c r="G236" s="23"/>
      <c r="H236" s="23"/>
      <c r="I236" s="23"/>
      <c r="J236" s="23"/>
      <c r="K236" s="23"/>
      <c r="L236" s="23"/>
      <c r="M236" s="35"/>
      <c r="N236" s="35"/>
      <c r="O236" s="35"/>
      <c r="P236" s="35"/>
      <c r="Q236" s="35"/>
      <c r="R236" s="35"/>
      <c r="S236" s="35"/>
      <c r="T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4:91" x14ac:dyDescent="0.25">
      <c r="D237" s="23"/>
      <c r="E237" s="23"/>
      <c r="F237" s="23"/>
      <c r="G237" s="23"/>
      <c r="H237" s="23"/>
      <c r="I237" s="23"/>
      <c r="J237" s="23"/>
      <c r="K237" s="23"/>
      <c r="L237" s="23"/>
      <c r="M237" s="35"/>
      <c r="N237" s="35"/>
      <c r="O237" s="35"/>
      <c r="P237" s="35"/>
      <c r="Q237" s="35"/>
      <c r="R237" s="35"/>
      <c r="S237" s="35"/>
      <c r="T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4:91" x14ac:dyDescent="0.25">
      <c r="D238" s="23"/>
      <c r="E238" s="23"/>
      <c r="F238" s="23"/>
      <c r="G238" s="23"/>
      <c r="H238" s="23"/>
      <c r="I238" s="23"/>
      <c r="J238" s="23"/>
      <c r="K238" s="23"/>
      <c r="L238" s="23"/>
      <c r="M238" s="35"/>
      <c r="N238" s="35"/>
      <c r="O238" s="35"/>
      <c r="P238" s="35"/>
      <c r="Q238" s="35"/>
      <c r="R238" s="35"/>
      <c r="S238" s="35"/>
      <c r="T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4:91" x14ac:dyDescent="0.25">
      <c r="D239" s="23"/>
      <c r="E239" s="23"/>
      <c r="F239" s="23"/>
      <c r="G239" s="23"/>
      <c r="H239" s="23"/>
      <c r="I239" s="23"/>
      <c r="J239" s="23"/>
      <c r="K239" s="23"/>
      <c r="L239" s="23"/>
      <c r="M239" s="35"/>
      <c r="N239" s="35"/>
      <c r="O239" s="35"/>
      <c r="P239" s="35"/>
      <c r="Q239" s="35"/>
      <c r="R239" s="35"/>
      <c r="S239" s="35"/>
      <c r="T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4:91" x14ac:dyDescent="0.25">
      <c r="D240" s="23"/>
      <c r="E240" s="23"/>
      <c r="F240" s="23"/>
      <c r="G240" s="23"/>
      <c r="H240" s="23"/>
      <c r="I240" s="23"/>
      <c r="J240" s="23"/>
      <c r="K240" s="23"/>
      <c r="L240" s="23"/>
      <c r="M240" s="35"/>
      <c r="N240" s="35"/>
      <c r="O240" s="35"/>
      <c r="P240" s="35"/>
      <c r="Q240" s="35"/>
      <c r="R240" s="35"/>
      <c r="S240" s="35"/>
      <c r="T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4:91" x14ac:dyDescent="0.25">
      <c r="D241" s="23"/>
      <c r="E241" s="23"/>
      <c r="F241" s="23"/>
      <c r="G241" s="23"/>
      <c r="H241" s="23"/>
      <c r="I241" s="23"/>
      <c r="J241" s="23"/>
      <c r="K241" s="23"/>
      <c r="L241" s="23"/>
      <c r="M241" s="35"/>
      <c r="N241" s="35"/>
      <c r="O241" s="35"/>
      <c r="P241" s="35"/>
      <c r="Q241" s="35"/>
      <c r="R241" s="35"/>
      <c r="S241" s="35"/>
      <c r="T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</row>
    <row r="242" spans="4:91" x14ac:dyDescent="0.25">
      <c r="D242" s="23"/>
      <c r="E242" s="23"/>
      <c r="F242" s="23"/>
      <c r="G242" s="23"/>
      <c r="H242" s="23"/>
      <c r="I242" s="23"/>
      <c r="J242" s="23"/>
      <c r="K242" s="23"/>
      <c r="L242" s="23"/>
      <c r="M242" s="35"/>
      <c r="N242" s="35"/>
      <c r="O242" s="35"/>
      <c r="P242" s="35"/>
      <c r="Q242" s="35"/>
      <c r="R242" s="35"/>
      <c r="S242" s="35"/>
      <c r="T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</row>
    <row r="243" spans="4:91" x14ac:dyDescent="0.25">
      <c r="D243" s="23"/>
      <c r="E243" s="23"/>
      <c r="F243" s="23"/>
      <c r="G243" s="23"/>
      <c r="H243" s="23"/>
      <c r="I243" s="23"/>
      <c r="J243" s="23"/>
      <c r="K243" s="23"/>
      <c r="L243" s="23"/>
      <c r="M243" s="35"/>
      <c r="N243" s="35"/>
      <c r="O243" s="35"/>
      <c r="P243" s="35"/>
      <c r="Q243" s="35"/>
      <c r="R243" s="35"/>
      <c r="S243" s="35"/>
      <c r="T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</row>
    <row r="244" spans="4:91" x14ac:dyDescent="0.25">
      <c r="D244" s="23"/>
      <c r="E244" s="23"/>
      <c r="F244" s="23"/>
      <c r="G244" s="23"/>
      <c r="H244" s="23"/>
      <c r="I244" s="23"/>
      <c r="J244" s="23"/>
      <c r="K244" s="23"/>
      <c r="L244" s="23"/>
      <c r="M244" s="35"/>
      <c r="N244" s="35"/>
      <c r="O244" s="35"/>
      <c r="P244" s="35"/>
      <c r="Q244" s="35"/>
      <c r="R244" s="35"/>
      <c r="S244" s="35"/>
      <c r="T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</row>
    <row r="245" spans="4:91" x14ac:dyDescent="0.25">
      <c r="D245" s="23"/>
      <c r="E245" s="23"/>
      <c r="F245" s="23"/>
      <c r="G245" s="23"/>
      <c r="H245" s="23"/>
      <c r="I245" s="23"/>
      <c r="J245" s="23"/>
      <c r="K245" s="23"/>
      <c r="L245" s="23"/>
      <c r="M245" s="35"/>
      <c r="N245" s="35"/>
      <c r="O245" s="35"/>
      <c r="P245" s="35"/>
      <c r="Q245" s="35"/>
      <c r="R245" s="35"/>
      <c r="S245" s="35"/>
      <c r="T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</row>
    <row r="246" spans="4:91" x14ac:dyDescent="0.25">
      <c r="D246" s="23"/>
      <c r="E246" s="23"/>
      <c r="F246" s="23"/>
      <c r="G246" s="23"/>
      <c r="H246" s="23"/>
      <c r="I246" s="23"/>
      <c r="J246" s="23"/>
      <c r="K246" s="23"/>
      <c r="L246" s="23"/>
      <c r="M246" s="35"/>
      <c r="N246" s="35"/>
      <c r="O246" s="35"/>
      <c r="P246" s="35"/>
      <c r="Q246" s="35"/>
      <c r="R246" s="35"/>
      <c r="S246" s="35"/>
      <c r="T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</row>
    <row r="247" spans="4:91" x14ac:dyDescent="0.25">
      <c r="D247" s="23"/>
      <c r="E247" s="23"/>
      <c r="F247" s="23"/>
      <c r="G247" s="23"/>
      <c r="H247" s="23"/>
      <c r="I247" s="23"/>
      <c r="J247" s="23"/>
      <c r="K247" s="23"/>
      <c r="L247" s="23"/>
      <c r="M247" s="35"/>
      <c r="N247" s="35"/>
      <c r="O247" s="35"/>
      <c r="P247" s="35"/>
      <c r="Q247" s="35"/>
      <c r="R247" s="35"/>
      <c r="S247" s="35"/>
      <c r="T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</row>
    <row r="248" spans="4:91" x14ac:dyDescent="0.25">
      <c r="D248" s="23"/>
      <c r="E248" s="23"/>
      <c r="F248" s="23"/>
      <c r="G248" s="23"/>
      <c r="H248" s="23"/>
      <c r="I248" s="23"/>
      <c r="J248" s="23"/>
      <c r="K248" s="23"/>
      <c r="L248" s="23"/>
      <c r="M248" s="35"/>
      <c r="N248" s="35"/>
      <c r="O248" s="35"/>
      <c r="P248" s="35"/>
      <c r="Q248" s="35"/>
      <c r="R248" s="35"/>
      <c r="S248" s="35"/>
      <c r="T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</row>
    <row r="249" spans="4:91" x14ac:dyDescent="0.25">
      <c r="D249" s="23"/>
      <c r="E249" s="23"/>
      <c r="F249" s="23"/>
      <c r="G249" s="23"/>
      <c r="H249" s="23"/>
      <c r="I249" s="23"/>
      <c r="J249" s="23"/>
      <c r="K249" s="23"/>
      <c r="L249" s="23"/>
      <c r="M249" s="35"/>
      <c r="N249" s="35"/>
      <c r="O249" s="35"/>
      <c r="P249" s="35"/>
      <c r="Q249" s="35"/>
      <c r="R249" s="35"/>
      <c r="S249" s="35"/>
      <c r="T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</row>
    <row r="250" spans="4:91" x14ac:dyDescent="0.25">
      <c r="D250" s="23"/>
      <c r="E250" s="23"/>
      <c r="F250" s="23"/>
      <c r="G250" s="23"/>
      <c r="H250" s="23"/>
      <c r="I250" s="23"/>
      <c r="J250" s="23"/>
      <c r="K250" s="23"/>
      <c r="L250" s="23"/>
      <c r="M250" s="35"/>
      <c r="N250" s="35"/>
      <c r="O250" s="35"/>
      <c r="P250" s="35"/>
      <c r="Q250" s="35"/>
      <c r="R250" s="35"/>
      <c r="S250" s="35"/>
      <c r="T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</row>
    <row r="251" spans="4:91" x14ac:dyDescent="0.25">
      <c r="D251" s="23"/>
      <c r="E251" s="23"/>
      <c r="F251" s="23"/>
      <c r="G251" s="23"/>
      <c r="H251" s="23"/>
      <c r="I251" s="23"/>
      <c r="J251" s="23"/>
      <c r="K251" s="23"/>
      <c r="L251" s="23"/>
      <c r="M251" s="35"/>
      <c r="N251" s="35"/>
      <c r="O251" s="35"/>
      <c r="P251" s="35"/>
      <c r="Q251" s="35"/>
      <c r="R251" s="35"/>
      <c r="S251" s="35"/>
      <c r="T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</row>
    <row r="252" spans="4:91" x14ac:dyDescent="0.25">
      <c r="D252" s="23"/>
      <c r="E252" s="23"/>
      <c r="F252" s="23"/>
      <c r="G252" s="23"/>
      <c r="H252" s="23"/>
      <c r="I252" s="23"/>
      <c r="J252" s="23"/>
      <c r="K252" s="23"/>
      <c r="L252" s="23"/>
      <c r="M252" s="35"/>
      <c r="N252" s="35"/>
      <c r="O252" s="35"/>
      <c r="P252" s="35"/>
      <c r="Q252" s="35"/>
      <c r="R252" s="35"/>
      <c r="S252" s="35"/>
      <c r="T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</row>
    <row r="253" spans="4:91" x14ac:dyDescent="0.25">
      <c r="D253" s="23"/>
      <c r="E253" s="23"/>
      <c r="F253" s="23"/>
      <c r="G253" s="23"/>
      <c r="H253" s="23"/>
      <c r="I253" s="23"/>
      <c r="J253" s="23"/>
      <c r="K253" s="23"/>
      <c r="L253" s="23"/>
      <c r="M253" s="35"/>
      <c r="N253" s="35"/>
      <c r="O253" s="35"/>
      <c r="P253" s="35"/>
      <c r="Q253" s="35"/>
      <c r="R253" s="35"/>
      <c r="S253" s="35"/>
      <c r="T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</row>
    <row r="254" spans="4:91" x14ac:dyDescent="0.25">
      <c r="D254" s="23"/>
      <c r="E254" s="23"/>
      <c r="F254" s="23"/>
      <c r="G254" s="23"/>
      <c r="H254" s="23"/>
      <c r="I254" s="23"/>
      <c r="J254" s="23"/>
      <c r="K254" s="23"/>
      <c r="L254" s="23"/>
      <c r="M254" s="35"/>
      <c r="N254" s="35"/>
      <c r="O254" s="35"/>
      <c r="P254" s="35"/>
      <c r="Q254" s="35"/>
      <c r="R254" s="35"/>
      <c r="S254" s="35"/>
      <c r="T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</row>
    <row r="255" spans="4:91" x14ac:dyDescent="0.25">
      <c r="D255" s="23"/>
      <c r="E255" s="23"/>
      <c r="F255" s="23"/>
      <c r="G255" s="23"/>
      <c r="H255" s="23"/>
      <c r="I255" s="23"/>
      <c r="J255" s="23"/>
      <c r="K255" s="23"/>
      <c r="L255" s="23"/>
      <c r="M255" s="35"/>
      <c r="N255" s="35"/>
      <c r="O255" s="35"/>
      <c r="P255" s="35"/>
      <c r="Q255" s="35"/>
      <c r="R255" s="35"/>
      <c r="S255" s="35"/>
      <c r="T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</row>
    <row r="256" spans="4:91" x14ac:dyDescent="0.25">
      <c r="D256" s="23"/>
      <c r="E256" s="23"/>
      <c r="F256" s="23"/>
      <c r="G256" s="23"/>
      <c r="H256" s="23"/>
      <c r="I256" s="23"/>
      <c r="J256" s="23"/>
      <c r="K256" s="23"/>
      <c r="L256" s="23"/>
      <c r="M256" s="35"/>
      <c r="N256" s="35"/>
      <c r="O256" s="35"/>
      <c r="P256" s="35"/>
      <c r="Q256" s="35"/>
      <c r="R256" s="35"/>
      <c r="S256" s="35"/>
      <c r="T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</row>
  </sheetData>
  <autoFilter ref="A1:CN4" xr:uid="{00000000-0009-0000-0000-000000000000}">
    <sortState xmlns:xlrd2="http://schemas.microsoft.com/office/spreadsheetml/2017/richdata2" ref="A2:CN109">
      <sortCondition ref="C1:C4"/>
    </sortState>
  </autoFilter>
  <sortState xmlns:xlrd2="http://schemas.microsoft.com/office/spreadsheetml/2017/richdata2" ref="A123:A132">
    <sortCondition ref="A123:A132"/>
  </sortState>
  <hyperlinks>
    <hyperlink ref="AZ55" r:id="rId1" xr:uid="{92D17044-8A6A-4D88-8941-1050D7B7FAD6}"/>
    <hyperlink ref="AZ60" r:id="rId2" xr:uid="{C250EE44-84E5-4F94-BBF2-EA457682BC39}"/>
    <hyperlink ref="AZ46" r:id="rId3" xr:uid="{A2CF7E90-96AE-4780-A6B8-14BDA5EDD24B}"/>
    <hyperlink ref="AZ94" r:id="rId4" xr:uid="{0B25C2BE-9E7F-429D-834D-D4D131753F21}"/>
    <hyperlink ref="AZ33" r:id="rId5" xr:uid="{101673A5-53B3-4A0D-9526-896A3E3B0A0B}"/>
    <hyperlink ref="AZ9" r:id="rId6" xr:uid="{0CB07DE3-C0C6-4A20-86C0-8E1B7EC4CC94}"/>
    <hyperlink ref="AZ21" r:id="rId7" xr:uid="{B8317BA3-852F-4BD6-B4DA-175181BAEAE2}"/>
    <hyperlink ref="AZ25" r:id="rId8" xr:uid="{E2182332-71AA-442C-AF37-D8C07A4FE9A1}"/>
    <hyperlink ref="AZ45" r:id="rId9" xr:uid="{DF321E41-5007-4698-BF23-F9675C5414EE}"/>
    <hyperlink ref="AZ56" r:id="rId10" xr:uid="{776BB57D-84B9-473A-B959-3A5AC2DC4133}"/>
    <hyperlink ref="AZ61" r:id="rId11" display="frederic.barret@aphp.fr" xr:uid="{FAB50B2C-38E9-4FF6-B60F-597BD26CB6B6}"/>
    <hyperlink ref="AZ63" r:id="rId12" xr:uid="{FE555882-1EBF-4201-859B-219275808ABC}"/>
    <hyperlink ref="AZ83" r:id="rId13" xr:uid="{74310776-4FF8-4F9A-A327-452B5DE9B33B}"/>
    <hyperlink ref="AZ89" r:id="rId14" xr:uid="{7A7D7485-F4DA-4CE4-AC44-F8F97793181E}"/>
    <hyperlink ref="AZ23" r:id="rId15" display="f.polak@clinique-estree.fr" xr:uid="{E737E2CC-0512-493D-A958-DE1864EA3A06}"/>
    <hyperlink ref="AZ49" r:id="rId16" xr:uid="{89B800A5-B72F-4744-B0F5-30A718292C5D}"/>
    <hyperlink ref="AZ54" r:id="rId17" xr:uid="{CE63CDEE-1A32-4BC6-AE42-1B7A348D5612}"/>
    <hyperlink ref="AZ57" r:id="rId18" display="bruno.baune@aphp.fr" xr:uid="{46E6DE56-BB68-44ED-A9F6-4EA7E5C2B199}"/>
    <hyperlink ref="AZ67" r:id="rId19" xr:uid="{A470E0C0-7A67-4D85-9857-E5C80D8105E3}"/>
    <hyperlink ref="AZ68" r:id="rId20" xr:uid="{5A65A664-23DF-4013-9A41-5984D9FC9C61}"/>
    <hyperlink ref="AZ87" r:id="rId21" xr:uid="{26411817-EAAA-4C44-AA5C-9E9A83980480}"/>
    <hyperlink ref="AZ4" r:id="rId22" xr:uid="{FAA6B38C-CC18-453F-9E13-14BF956E543C}"/>
    <hyperlink ref="AZ5" r:id="rId23" xr:uid="{1B9A95F0-3868-48E5-A6AF-FCE552EC0CD9}"/>
    <hyperlink ref="AZ12" r:id="rId24" xr:uid="{909D96E9-89B6-475D-9224-927DAB1222E9}"/>
    <hyperlink ref="AZ16" r:id="rId25" xr:uid="{55400F26-AD98-48D3-9163-5D3597B74260}"/>
    <hyperlink ref="AZ17" r:id="rId26" xr:uid="{EA8B693D-997D-4781-A5C3-105CD59B94E4}"/>
    <hyperlink ref="AZ19" r:id="rId27" xr:uid="{8A2DF0CE-6175-4FE0-ACAA-0D51331C990F}"/>
    <hyperlink ref="AZ77" r:id="rId28" display="nicole.lambourdiere@ville-bagnolet.fr" xr:uid="{BC66A80E-BD9F-4902-9F03-67746535E7FF}"/>
    <hyperlink ref="AZ37" r:id="rId29" xr:uid="{6250ECAC-0818-4763-95B4-7DC95F0C68A9}"/>
    <hyperlink ref="AZ40" r:id="rId30" xr:uid="{E7CD429E-5A60-4E39-9410-8E3E784377A9}"/>
    <hyperlink ref="AZ41" r:id="rId31" xr:uid="{F34FFD91-3FC2-4A35-BE25-3EB3B1507CE5}"/>
    <hyperlink ref="AZ59" r:id="rId32" xr:uid="{3F08EAFA-BC7F-4057-8FE6-A7212202A764}"/>
    <hyperlink ref="AZ81" r:id="rId33" xr:uid="{D2166BEF-48B7-433C-82E2-57C35282E9F3}"/>
    <hyperlink ref="AZ86" r:id="rId34" display="aymen.bcuisine@gmail.com" xr:uid="{DE74C3B3-5EED-444A-AA11-D42DD2ED480E}"/>
    <hyperlink ref="AZ88" r:id="rId35" xr:uid="{870740FF-844B-4D56-A50C-1F87C70630BA}"/>
    <hyperlink ref="AZ10" r:id="rId36" xr:uid="{6B70CE56-AFB9-47DB-8CC6-F7901E1362FA}"/>
    <hyperlink ref="AZ11" r:id="rId37" xr:uid="{6FE1D9FE-3A74-4099-99D7-9467BACECFBD}"/>
    <hyperlink ref="AZ14" r:id="rId38" xr:uid="{DBB52420-532E-4D72-AD85-D66E5CC167A3}"/>
    <hyperlink ref="AZ15" r:id="rId39" xr:uid="{AF85B162-416E-491E-B123-C978C7283683}"/>
    <hyperlink ref="AZ18" r:id="rId40" xr:uid="{04FBD9D9-E276-4AE7-BF90-8F0B560293B6}"/>
    <hyperlink ref="AZ20" r:id="rId41" xr:uid="{AAFE6077-F93D-45AE-A719-B8B5556FFC73}"/>
    <hyperlink ref="AZ22" r:id="rId42" xr:uid="{3D1BDB84-DAF7-4757-A65C-64E84B1E5C00}"/>
    <hyperlink ref="AZ26" r:id="rId43" xr:uid="{0F228751-E94D-4644-857E-3CC0C0467934}"/>
    <hyperlink ref="AZ78" r:id="rId44" xr:uid="{309455D8-ADC9-4D70-AE17-40A17A3D1142}"/>
    <hyperlink ref="AZ44" r:id="rId45" xr:uid="{96FF52FF-2160-4BD7-8026-846203ACB61A}"/>
    <hyperlink ref="AZ64" r:id="rId46" xr:uid="{285971FC-6537-46C4-8668-0ACE77055164}"/>
    <hyperlink ref="AZ58" r:id="rId47" xr:uid="{C915AA79-30A2-41F1-847D-004E42780FE9}"/>
    <hyperlink ref="AZ70" r:id="rId48" xr:uid="{BC68E0EE-8935-47CA-BFE1-72A994450466}"/>
    <hyperlink ref="AZ84" r:id="rId49" xr:uid="{6EB5FA1A-2E19-4F8C-AA2F-0D2373974972}"/>
    <hyperlink ref="AZ85" r:id="rId50" xr:uid="{A6D5AEEC-5904-4246-B37A-399BB76389F5}"/>
    <hyperlink ref="AZ96" r:id="rId51" xr:uid="{BB916C59-E716-43B7-BBA4-325B564807E7}"/>
    <hyperlink ref="AZ3" r:id="rId52" xr:uid="{A74F97B1-B627-4C4C-BA02-1D625B80694E}"/>
    <hyperlink ref="AZ51" r:id="rId53" xr:uid="{601BF2AE-3F2C-4000-9C3D-C95CE0555BAA}"/>
    <hyperlink ref="AZ62" r:id="rId54" display="laurence.coupel@ch-aulnay.fr" xr:uid="{C2D7B908-DE14-4BFB-827A-E3BF2F00561C}"/>
    <hyperlink ref="AZ71" r:id="rId55" xr:uid="{F981361A-F8D7-4A7A-97A3-49A461FD08FE}"/>
    <hyperlink ref="AZ97" r:id="rId56" xr:uid="{93BE6093-6062-4188-8992-3F4E173C9556}"/>
    <hyperlink ref="AZ13" r:id="rId57" xr:uid="{3C013677-F761-4BA6-ABF3-4E9AF5134B6A}"/>
    <hyperlink ref="AZ30" r:id="rId58" xr:uid="{F86B7754-5645-4FA5-AB3D-1143627C7CDB}"/>
    <hyperlink ref="AZ32" r:id="rId59" xr:uid="{0AE1D2AC-4C91-4C34-8ED5-1AEACAADBE28}"/>
    <hyperlink ref="AZ35" r:id="rId60" xr:uid="{78E6AB1E-24CE-4F57-9F72-368DA41A40DB}"/>
    <hyperlink ref="AZ90" r:id="rId61" xr:uid="{767DCC5C-C3B2-4619-BBB7-ED15F815F10B}"/>
    <hyperlink ref="AZ92" r:id="rId62" xr:uid="{1B37F488-8C4C-407F-9736-9077670E9ABC}"/>
    <hyperlink ref="AZ29" r:id="rId63" xr:uid="{37F55DB5-479E-4004-8F4F-D78C9947BFF1}"/>
    <hyperlink ref="AZ73" r:id="rId64" xr:uid="{8CBF616F-5321-4CC8-8BA2-D85EAF3C3F73}"/>
    <hyperlink ref="AZ48" r:id="rId65" xr:uid="{8CB037D9-0A5D-4D1F-8D4F-64C8D6E92AE2}"/>
    <hyperlink ref="AZ24" r:id="rId66" xr:uid="{A6679321-3BBB-488E-9466-95C38B75C057}"/>
    <hyperlink ref="AZ27" r:id="rId67" xr:uid="{D34E7E76-6BA6-4CA0-89FF-8ADB6E4A3AEA}"/>
    <hyperlink ref="AZ28" r:id="rId68" xr:uid="{E6A356D9-12C4-4817-B905-780A7875A6AB}"/>
    <hyperlink ref="AZ79" r:id="rId69" xr:uid="{D2A45651-56C8-4174-B16B-91D6E616C523}"/>
    <hyperlink ref="AZ93" r:id="rId70" xr:uid="{CC9B029D-7CD2-4CA6-89E2-1555071D8638}"/>
    <hyperlink ref="AZ36" r:id="rId71" xr:uid="{2C4452FF-F048-4128-9898-AAF177BA9EA5}"/>
    <hyperlink ref="AZ39" r:id="rId72" xr:uid="{0526B851-6302-4CF4-9D5C-0D9C3E034ECE}"/>
    <hyperlink ref="AZ43" r:id="rId73" xr:uid="{7F3A3E2E-C10C-4128-80C1-0CDCBA9458F0}"/>
    <hyperlink ref="AZ66" r:id="rId74" xr:uid="{DA9552B6-0A17-4F54-853C-E64E7A1A53AB}"/>
    <hyperlink ref="AZ74" r:id="rId75" xr:uid="{E4815769-A363-4BAF-B28E-68E02E6EAE64}"/>
    <hyperlink ref="AZ75" r:id="rId76" xr:uid="{4B3ACD42-3E8F-43E5-B54B-EA027FBB4F73}"/>
    <hyperlink ref="AZ98" r:id="rId77" xr:uid="{71C95AF8-3536-477B-85C4-876AD1E24EEB}"/>
    <hyperlink ref="AZ99" r:id="rId78" xr:uid="{A216D576-41EF-4CC8-8454-C8BF6271A946}"/>
    <hyperlink ref="AZ101" r:id="rId79" xr:uid="{9D5C360D-5D33-4EF7-8D12-7F4E34DEABF0}"/>
    <hyperlink ref="AZ102" r:id="rId80" xr:uid="{61E9C05A-D06B-4B42-ACCE-609A582D69CC}"/>
    <hyperlink ref="AZ104" r:id="rId81" xr:uid="{27EDA104-6EA6-4F33-A37B-7FC6C625D952}"/>
  </hyperlinks>
  <pageMargins left="0.7" right="0.7" top="0.75" bottom="0.75" header="0.3" footer="0.3"/>
  <pageSetup paperSize="9" orientation="portrait" r:id="rId8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Entreprises_Complet2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Caroline GIRARD</cp:lastModifiedBy>
  <cp:lastPrinted>2018-10-02T07:27:35Z</cp:lastPrinted>
  <dcterms:created xsi:type="dcterms:W3CDTF">2018-04-23T13:48:22Z</dcterms:created>
  <dcterms:modified xsi:type="dcterms:W3CDTF">2021-08-16T13:41:44Z</dcterms:modified>
</cp:coreProperties>
</file>