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dhakrishnang2\Desktop\March\Commons_Automation\InputFiles\"/>
    </mc:Choice>
  </mc:AlternateContent>
  <xr:revisionPtr revIDLastSave="0" documentId="13_ncr:1_{FB14366E-A87F-4F2D-A4FF-B32651529EC0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sourceData" sheetId="1" r:id="rId1"/>
    <sheet name="targetAssc" sheetId="2" r:id="rId2"/>
    <sheet name="targetProfile" sheetId="3" r:id="rId3"/>
    <sheet name="diseaseAssc" sheetId="4" r:id="rId4"/>
    <sheet name="evidence" sheetId="5" r:id="rId5"/>
    <sheet name="pcdnGene" sheetId="6" r:id="rId6"/>
    <sheet name="pcdnDisease" sheetId="7" r:id="rId7"/>
    <sheet name="pmtl" sheetId="8" r:id="rId8"/>
    <sheet name="pedDiseaseOptions" sheetId="9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" i="3" l="1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3" i="5"/>
  <c r="R4" i="5"/>
  <c r="R5" i="5"/>
  <c r="R6" i="5"/>
  <c r="R7" i="5"/>
  <c r="R8" i="5"/>
  <c r="R9" i="5"/>
  <c r="R10" i="5"/>
  <c r="R11" i="5"/>
  <c r="R2" i="5"/>
  <c r="P7" i="3"/>
  <c r="P8" i="3"/>
  <c r="P9" i="3"/>
  <c r="P10" i="3"/>
  <c r="P11" i="3"/>
  <c r="P6" i="3"/>
  <c r="P5" i="3"/>
  <c r="P4" i="3"/>
  <c r="P3" i="3"/>
  <c r="P2" i="3"/>
  <c r="F3" i="8"/>
  <c r="G3" i="8" s="1"/>
  <c r="F2" i="8"/>
  <c r="G2" i="8" s="1"/>
  <c r="G37" i="7"/>
  <c r="G35" i="7"/>
  <c r="G34" i="7"/>
  <c r="G33" i="7"/>
  <c r="G32" i="7"/>
  <c r="G31" i="7"/>
  <c r="G30" i="7"/>
  <c r="G29" i="7"/>
  <c r="G28" i="7"/>
  <c r="G27" i="7"/>
  <c r="G26" i="7"/>
  <c r="G24" i="7"/>
  <c r="G23" i="7"/>
  <c r="G22" i="7"/>
  <c r="G21" i="7"/>
  <c r="G20" i="7"/>
  <c r="G19" i="7"/>
  <c r="G18" i="7"/>
  <c r="G17" i="7"/>
  <c r="G16" i="7"/>
  <c r="G14" i="7"/>
  <c r="G13" i="7"/>
  <c r="G12" i="7"/>
  <c r="G11" i="7"/>
  <c r="G37" i="6"/>
  <c r="G38" i="6"/>
  <c r="G39" i="6"/>
  <c r="G40" i="6"/>
  <c r="G41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6" i="6"/>
  <c r="F37" i="7"/>
  <c r="F36" i="7"/>
  <c r="G36" i="7" s="1"/>
  <c r="F35" i="7"/>
  <c r="F34" i="7"/>
  <c r="F33" i="7"/>
  <c r="F32" i="7"/>
  <c r="F31" i="7"/>
  <c r="F30" i="7"/>
  <c r="F29" i="7"/>
  <c r="F28" i="7"/>
  <c r="F27" i="7"/>
  <c r="F26" i="7"/>
  <c r="F25" i="7"/>
  <c r="G25" i="7" s="1"/>
  <c r="F24" i="7"/>
  <c r="F23" i="7"/>
  <c r="F22" i="7"/>
  <c r="F21" i="7"/>
  <c r="F20" i="7"/>
  <c r="F19" i="7"/>
  <c r="F18" i="7"/>
  <c r="F17" i="7"/>
  <c r="F16" i="7"/>
  <c r="F15" i="7"/>
  <c r="G15" i="7" s="1"/>
  <c r="F14" i="7"/>
  <c r="F13" i="7"/>
  <c r="F12" i="7"/>
  <c r="F11" i="7"/>
  <c r="F10" i="7"/>
  <c r="G10" i="7" s="1"/>
  <c r="F9" i="7"/>
  <c r="G9" i="7" s="1"/>
  <c r="F8" i="7"/>
  <c r="G8" i="7" s="1"/>
  <c r="F7" i="7"/>
  <c r="G7" i="7" s="1"/>
  <c r="F6" i="7"/>
  <c r="G6" i="7" s="1"/>
  <c r="F5" i="7"/>
  <c r="G5" i="7" s="1"/>
  <c r="F4" i="7"/>
  <c r="G4" i="7" s="1"/>
  <c r="F3" i="7"/>
  <c r="G3" i="7" s="1"/>
  <c r="F2" i="7"/>
  <c r="G2" i="7" s="1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G7" i="6" s="1"/>
  <c r="F6" i="6"/>
  <c r="F5" i="6"/>
  <c r="G5" i="6" s="1"/>
  <c r="F4" i="6"/>
  <c r="G4" i="6" s="1"/>
  <c r="F3" i="6"/>
  <c r="G3" i="6" s="1"/>
  <c r="F2" i="6"/>
  <c r="G2" i="6" s="1"/>
  <c r="F42" i="4"/>
  <c r="G42" i="4"/>
  <c r="F43" i="4"/>
  <c r="G43" i="4" s="1"/>
  <c r="F44" i="4"/>
  <c r="G44" i="4" s="1"/>
  <c r="F45" i="4"/>
  <c r="G45" i="4" s="1"/>
  <c r="F46" i="4"/>
  <c r="G46" i="4"/>
  <c r="F47" i="4"/>
  <c r="G47" i="4"/>
  <c r="F48" i="4"/>
  <c r="G48" i="4" s="1"/>
  <c r="F49" i="4"/>
  <c r="G49" i="4" s="1"/>
  <c r="F50" i="4"/>
  <c r="G50" i="4"/>
  <c r="F51" i="4"/>
  <c r="G51" i="4"/>
  <c r="F52" i="4"/>
  <c r="G52" i="4" s="1"/>
  <c r="F53" i="4"/>
  <c r="G53" i="4" s="1"/>
  <c r="F54" i="4"/>
  <c r="G54" i="4"/>
  <c r="F55" i="4"/>
  <c r="G55" i="4"/>
  <c r="F56" i="4"/>
  <c r="G56" i="4" s="1"/>
  <c r="F57" i="4"/>
  <c r="G57" i="4" s="1"/>
  <c r="F58" i="4"/>
  <c r="G58" i="4"/>
  <c r="F59" i="4"/>
  <c r="G59" i="4"/>
  <c r="F60" i="4"/>
  <c r="G60" i="4" s="1"/>
  <c r="F61" i="4"/>
  <c r="G61" i="4" s="1"/>
  <c r="F62" i="4"/>
  <c r="G62" i="4"/>
  <c r="F63" i="4"/>
  <c r="G63" i="4"/>
  <c r="F64" i="4"/>
  <c r="G64" i="4" s="1"/>
  <c r="F65" i="4"/>
  <c r="G65" i="4" s="1"/>
  <c r="F66" i="4"/>
  <c r="G66" i="4"/>
  <c r="F67" i="4"/>
  <c r="G67" i="4"/>
  <c r="F68" i="4"/>
  <c r="G68" i="4" s="1"/>
  <c r="F69" i="4"/>
  <c r="G69" i="4" s="1"/>
  <c r="F70" i="4"/>
  <c r="G70" i="4"/>
  <c r="F71" i="4"/>
  <c r="G71" i="4"/>
  <c r="F72" i="4"/>
  <c r="G72" i="4" s="1"/>
  <c r="F73" i="4"/>
  <c r="G73" i="4" s="1"/>
  <c r="F74" i="4"/>
  <c r="G74" i="4"/>
  <c r="F75" i="4"/>
  <c r="G75" i="4"/>
  <c r="F76" i="4"/>
  <c r="G76" i="4" s="1"/>
  <c r="F77" i="4"/>
  <c r="G77" i="4" s="1"/>
  <c r="F41" i="4"/>
  <c r="G41" i="4" s="1"/>
  <c r="F40" i="4"/>
  <c r="G40" i="4" s="1"/>
  <c r="F39" i="4"/>
  <c r="G39" i="4" s="1"/>
  <c r="F38" i="4"/>
  <c r="G38" i="4" s="1"/>
  <c r="F37" i="4"/>
  <c r="G37" i="4" s="1"/>
  <c r="F36" i="4"/>
  <c r="G36" i="4" s="1"/>
  <c r="F35" i="4"/>
  <c r="G35" i="4" s="1"/>
  <c r="G34" i="4"/>
  <c r="F34" i="4"/>
  <c r="F33" i="4"/>
  <c r="G33" i="4" s="1"/>
  <c r="F32" i="4"/>
  <c r="G32" i="4" s="1"/>
  <c r="G31" i="4"/>
  <c r="F31" i="4"/>
  <c r="F30" i="4"/>
  <c r="G30" i="4" s="1"/>
  <c r="F29" i="4"/>
  <c r="G29" i="4" s="1"/>
  <c r="F28" i="4"/>
  <c r="G28" i="4" s="1"/>
  <c r="F27" i="4"/>
  <c r="G27" i="4" s="1"/>
  <c r="G26" i="4"/>
  <c r="F26" i="4"/>
  <c r="F25" i="4"/>
  <c r="G25" i="4" s="1"/>
  <c r="F24" i="4"/>
  <c r="G24" i="4" s="1"/>
  <c r="G23" i="4"/>
  <c r="F23" i="4"/>
  <c r="F22" i="4"/>
  <c r="G22" i="4" s="1"/>
  <c r="F21" i="4"/>
  <c r="G21" i="4" s="1"/>
  <c r="F20" i="4"/>
  <c r="G20" i="4" s="1"/>
  <c r="F19" i="4"/>
  <c r="G19" i="4" s="1"/>
  <c r="G18" i="4"/>
  <c r="F18" i="4"/>
  <c r="F17" i="4"/>
  <c r="G17" i="4" s="1"/>
  <c r="F16" i="4"/>
  <c r="G16" i="4" s="1"/>
  <c r="G15" i="4"/>
  <c r="F15" i="4"/>
  <c r="F14" i="4"/>
  <c r="G14" i="4" s="1"/>
  <c r="F13" i="4"/>
  <c r="G13" i="4" s="1"/>
  <c r="F12" i="4"/>
  <c r="G12" i="4" s="1"/>
  <c r="F11" i="4"/>
  <c r="G11" i="4" s="1"/>
  <c r="G10" i="4"/>
  <c r="F10" i="4"/>
  <c r="F9" i="4"/>
  <c r="G9" i="4" s="1"/>
  <c r="F8" i="4"/>
  <c r="G8" i="4" s="1"/>
  <c r="G7" i="4"/>
  <c r="F7" i="4"/>
  <c r="F6" i="4"/>
  <c r="G6" i="4" s="1"/>
  <c r="F5" i="4"/>
  <c r="G5" i="4" s="1"/>
  <c r="F4" i="4"/>
  <c r="G4" i="4" s="1"/>
  <c r="F3" i="4"/>
  <c r="G3" i="4" s="1"/>
  <c r="G2" i="4"/>
  <c r="F2" i="4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2" i="2"/>
  <c r="H2" i="2" s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L32" i="2"/>
  <c r="L30" i="2"/>
  <c r="L28" i="2"/>
  <c r="L21" i="2"/>
  <c r="L18" i="2"/>
  <c r="L12" i="2"/>
  <c r="L4" i="2"/>
  <c r="L3" i="2"/>
  <c r="L5" i="2"/>
  <c r="L6" i="2"/>
  <c r="L7" i="2"/>
  <c r="L8" i="2"/>
  <c r="L9" i="2"/>
  <c r="L10" i="2"/>
  <c r="L11" i="2"/>
  <c r="L13" i="2"/>
  <c r="L14" i="2"/>
  <c r="L15" i="2"/>
  <c r="L16" i="2"/>
  <c r="L17" i="2"/>
  <c r="L19" i="2"/>
  <c r="L20" i="2"/>
  <c r="L22" i="2"/>
  <c r="L23" i="2"/>
  <c r="L24" i="2"/>
  <c r="L25" i="2"/>
  <c r="L26" i="2"/>
  <c r="L27" i="2"/>
  <c r="L29" i="2"/>
  <c r="L31" i="2"/>
  <c r="L33" i="2"/>
  <c r="L34" i="2"/>
  <c r="L35" i="2"/>
  <c r="L36" i="2"/>
  <c r="L37" i="2"/>
  <c r="L38" i="2"/>
  <c r="L39" i="2"/>
  <c r="L40" i="2"/>
  <c r="L41" i="2"/>
  <c r="L2" i="2"/>
  <c r="I2" i="2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2" i="4"/>
  <c r="K74" i="4"/>
  <c r="K71" i="4"/>
  <c r="K62" i="4"/>
  <c r="K60" i="4"/>
  <c r="K52" i="4"/>
  <c r="K46" i="4"/>
  <c r="K43" i="4"/>
  <c r="K40" i="4"/>
  <c r="K38" i="4"/>
  <c r="K11" i="4"/>
  <c r="K10" i="4"/>
  <c r="K3" i="4"/>
  <c r="K4" i="4"/>
  <c r="K5" i="4"/>
  <c r="K6" i="4"/>
  <c r="K7" i="4"/>
  <c r="K8" i="4"/>
  <c r="K9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9" i="4"/>
  <c r="K41" i="4"/>
  <c r="K42" i="4"/>
  <c r="K44" i="4"/>
  <c r="K45" i="4"/>
  <c r="K47" i="4"/>
  <c r="K48" i="4"/>
  <c r="K49" i="4"/>
  <c r="K50" i="4"/>
  <c r="K51" i="4"/>
  <c r="K53" i="4"/>
  <c r="K54" i="4"/>
  <c r="K55" i="4"/>
  <c r="K56" i="4"/>
  <c r="K57" i="4"/>
  <c r="K58" i="4"/>
  <c r="K59" i="4"/>
  <c r="K61" i="4"/>
  <c r="K63" i="4"/>
  <c r="K64" i="4"/>
  <c r="K65" i="4"/>
  <c r="K66" i="4"/>
  <c r="K67" i="4"/>
  <c r="K68" i="4"/>
  <c r="K69" i="4"/>
  <c r="K70" i="4"/>
  <c r="K72" i="4"/>
  <c r="K73" i="4"/>
  <c r="K75" i="4"/>
  <c r="K76" i="4"/>
  <c r="K77" i="4"/>
  <c r="H2" i="4"/>
  <c r="K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2" i="4"/>
</calcChain>
</file>

<file path=xl/sharedStrings.xml><?xml version="1.0" encoding="utf-8"?>
<sst xmlns="http://schemas.openxmlformats.org/spreadsheetml/2006/main" count="1402" uniqueCount="650">
  <si>
    <t>MTP DV3 TEST CASES FOR AUTOMATION</t>
  </si>
  <si>
    <t>Open Targets Version</t>
  </si>
  <si>
    <t>22.11</t>
  </si>
  <si>
    <t>CHoP Somatic Alterations Version</t>
  </si>
  <si>
    <t>v11.1</t>
  </si>
  <si>
    <t>CHoP Gene Expression Version</t>
  </si>
  <si>
    <t>v10.0</t>
  </si>
  <si>
    <t>PMTL Version</t>
  </si>
  <si>
    <t>v3.0</t>
  </si>
  <si>
    <t>Test Case Generation Date</t>
  </si>
  <si>
    <t>Reproducible Random Seed</t>
  </si>
  <si>
    <t>This xlsx shows the manual validation of DV3 test cases against 22.11 MTP dev tier on 2/22/23</t>
  </si>
  <si>
    <t>Previous dev issues with associations on targetAssc and diseaseAssc are resolved</t>
  </si>
  <si>
    <t>No issues on evidence, pcdn, pmtl pages</t>
  </si>
  <si>
    <t>targetProfile pages show a known issue of including invalid disease IDs, causing higher than expected row counts</t>
  </si>
  <si>
    <t>This will be resolved when we load new CHoP v12 data. Outlined in https://tracker.nci.nih.gov/browse/CCDIMTP-440</t>
  </si>
  <si>
    <t>How to read this file:</t>
  </si>
  <si>
    <t>Each tab represents a type of MTP page:</t>
  </si>
  <si>
    <t>Target Page, Associated Diseases Tab</t>
  </si>
  <si>
    <t>targetAssc</t>
  </si>
  <si>
    <t>Target Page, Profile Tab</t>
  </si>
  <si>
    <t>targetProfile</t>
  </si>
  <si>
    <t>Disease Page, Associated Diseases Tab</t>
  </si>
  <si>
    <t>diseaseAssc</t>
  </si>
  <si>
    <t>Evidence Page</t>
  </si>
  <si>
    <t>evidence</t>
  </si>
  <si>
    <t>PDCN, Gene Search Results</t>
  </si>
  <si>
    <t>pcdnGene</t>
  </si>
  <si>
    <t>PCDN, Disease Search Results</t>
  </si>
  <si>
    <t>pcdnDisease</t>
  </si>
  <si>
    <t>PMTL Page</t>
  </si>
  <si>
    <t>pmtl</t>
  </si>
  <si>
    <t>Each row within each tab represents a specific page of that type</t>
  </si>
  <si>
    <t>Counts within each row vary, but are usually showing row counts within a widget or total counts of an association on that page</t>
  </si>
  <si>
    <t xml:space="preserve">Test case generation with additional documentation: </t>
  </si>
  <si>
    <t xml:space="preserve">https://github.com/CBIIT/ccdi-mtp-data-validation/blob/main/verify_data_displayed_in_mtp.ipynb </t>
  </si>
  <si>
    <t>suffixUrl</t>
  </si>
  <si>
    <t>targetNameOT</t>
  </si>
  <si>
    <t>PMTLcode</t>
  </si>
  <si>
    <t>diseaseCount</t>
  </si>
  <si>
    <t>MTP DEV (2/22/23)</t>
  </si>
  <si>
    <t>MTP Diff</t>
  </si>
  <si>
    <t>MTP Diff%</t>
  </si>
  <si>
    <t>MTP LINK</t>
  </si>
  <si>
    <t>OT (2/17/23)</t>
  </si>
  <si>
    <t>OT Diff</t>
  </si>
  <si>
    <t>OT_LINK</t>
  </si>
  <si>
    <t>/target/ENSG00000089248/associations</t>
  </si>
  <si>
    <t>ENSG00000089248</t>
  </si>
  <si>
    <t>ERP29</t>
  </si>
  <si>
    <t>Unspecified Target</t>
  </si>
  <si>
    <t>/target/ENSG00000089505/associations</t>
  </si>
  <si>
    <t>ENSG00000089505</t>
  </si>
  <si>
    <t>CMTM1</t>
  </si>
  <si>
    <t>/target/ENSG00000102870/associations</t>
  </si>
  <si>
    <t>ENSG00000102870</t>
  </si>
  <si>
    <t>ZNF629</t>
  </si>
  <si>
    <t>/target/ENSG00000108733/associations</t>
  </si>
  <si>
    <t>ENSG00000108733</t>
  </si>
  <si>
    <t>PEX12</t>
  </si>
  <si>
    <t>/target/ENSG00000109323/associations</t>
  </si>
  <si>
    <t>ENSG00000109323</t>
  </si>
  <si>
    <t>MANBA</t>
  </si>
  <si>
    <t>/target/ENSG00000118058/associations</t>
  </si>
  <si>
    <t>ENSG00000118058</t>
  </si>
  <si>
    <t>KMT2A</t>
  </si>
  <si>
    <t>Relevant Molecular Target</t>
  </si>
  <si>
    <t>/target/ENSG00000122025/associations</t>
  </si>
  <si>
    <t>ENSG00000122025</t>
  </si>
  <si>
    <t>FLT3</t>
  </si>
  <si>
    <t>/target/ENSG00000130826/associations</t>
  </si>
  <si>
    <t>ENSG00000130826</t>
  </si>
  <si>
    <t>DKC1</t>
  </si>
  <si>
    <t>/target/ENSG00000132591/associations</t>
  </si>
  <si>
    <t>ENSG00000132591</t>
  </si>
  <si>
    <t>ERAL1</t>
  </si>
  <si>
    <t>/target/ENSG00000133703/associations</t>
  </si>
  <si>
    <t>ENSG00000133703</t>
  </si>
  <si>
    <t>KRAS</t>
  </si>
  <si>
    <t>/target/ENSG00000138600/associations</t>
  </si>
  <si>
    <t>ENSG00000138600</t>
  </si>
  <si>
    <t>SPPL2A</t>
  </si>
  <si>
    <t>/target/ENSG00000138780/associations</t>
  </si>
  <si>
    <t>ENSG00000138780</t>
  </si>
  <si>
    <t>GSTCD</t>
  </si>
  <si>
    <t>/target/ENSG00000140694/associations</t>
  </si>
  <si>
    <t>ENSG00000140694</t>
  </si>
  <si>
    <t>PARN</t>
  </si>
  <si>
    <t>/target/ENSG00000141200/associations</t>
  </si>
  <si>
    <t>ENSG00000141200</t>
  </si>
  <si>
    <t>KIF2B</t>
  </si>
  <si>
    <t>/target/ENSG00000141510/associations</t>
  </si>
  <si>
    <t>ENSG00000141510</t>
  </si>
  <si>
    <t>TP53</t>
  </si>
  <si>
    <t>/target/ENSG00000146648/associations</t>
  </si>
  <si>
    <t>ENSG00000146648</t>
  </si>
  <si>
    <t>EGFR</t>
  </si>
  <si>
    <t>/target/ENSG00000147533/associations</t>
  </si>
  <si>
    <t>ENSG00000147533</t>
  </si>
  <si>
    <t>GOLGA7</t>
  </si>
  <si>
    <t>/target/ENSG00000157214/associations</t>
  </si>
  <si>
    <t>ENSG00000157214</t>
  </si>
  <si>
    <t>STEAP2</t>
  </si>
  <si>
    <t>/target/ENSG00000157764/associations</t>
  </si>
  <si>
    <t>ENSG00000157764</t>
  </si>
  <si>
    <t>BRAF</t>
  </si>
  <si>
    <t>/target/ENSG00000165215/associations</t>
  </si>
  <si>
    <t>ENSG00000165215</t>
  </si>
  <si>
    <t>CLDN3</t>
  </si>
  <si>
    <t>/target/ENSG00000171094/associations</t>
  </si>
  <si>
    <t>ENSG00000171094</t>
  </si>
  <si>
    <t>ALK</t>
  </si>
  <si>
    <t>/target/ENSG00000177425/associations</t>
  </si>
  <si>
    <t>ENSG00000177425</t>
  </si>
  <si>
    <t>PAWR</t>
  </si>
  <si>
    <t>/target/ENSG00000177455/associations</t>
  </si>
  <si>
    <t>ENSG00000177455</t>
  </si>
  <si>
    <t>CD19</t>
  </si>
  <si>
    <t>/target/ENSG00000179295/associations</t>
  </si>
  <si>
    <t>ENSG00000179295</t>
  </si>
  <si>
    <t>PTPN11</t>
  </si>
  <si>
    <t>/target/ENSG00000186019/associations</t>
  </si>
  <si>
    <t>ENSG00000186019</t>
  </si>
  <si>
    <t>ZNF225-AS1</t>
  </si>
  <si>
    <t>/target/ENSG00000203965/associations</t>
  </si>
  <si>
    <t>ENSG00000203965</t>
  </si>
  <si>
    <t>EFCAB7</t>
  </si>
  <si>
    <t>/target/ENSG00000205531/associations</t>
  </si>
  <si>
    <t>ENSG00000205531</t>
  </si>
  <si>
    <t>NAP1L4</t>
  </si>
  <si>
    <t>/target/ENSG00000205809/associations</t>
  </si>
  <si>
    <t>ENSG00000205809</t>
  </si>
  <si>
    <t>KLRC2</t>
  </si>
  <si>
    <t>/target/ENSG00000211649/associations</t>
  </si>
  <si>
    <t>ENSG00000211649</t>
  </si>
  <si>
    <t>IGLV7-46</t>
  </si>
  <si>
    <t>/target/ENSG00000213281/associations</t>
  </si>
  <si>
    <t>ENSG00000213281</t>
  </si>
  <si>
    <t>NRAS</t>
  </si>
  <si>
    <t>/target/ENSG00000226600/associations</t>
  </si>
  <si>
    <t>ENSG00000226600</t>
  </si>
  <si>
    <t>CT47A9</t>
  </si>
  <si>
    <t>/target/ENSG00000229154/associations</t>
  </si>
  <si>
    <t>ENSG00000229154</t>
  </si>
  <si>
    <t>KCNQ5-AS1</t>
  </si>
  <si>
    <t>/target/ENSG00000236366/associations</t>
  </si>
  <si>
    <t>ENSG00000236366</t>
  </si>
  <si>
    <t>/target/ENSG00000248771/associations</t>
  </si>
  <si>
    <t>ENSG00000248771</t>
  </si>
  <si>
    <t>SMIM31</t>
  </si>
  <si>
    <t>/target/ENSG00000249923/associations</t>
  </si>
  <si>
    <t>ENSG00000249923</t>
  </si>
  <si>
    <t>LINC02891</t>
  </si>
  <si>
    <t>/target/ENSG00000258976/associations</t>
  </si>
  <si>
    <t>ENSG00000258976</t>
  </si>
  <si>
    <t>/target/ENSG00000276292/associations</t>
  </si>
  <si>
    <t>ENSG00000276292</t>
  </si>
  <si>
    <t>/target/ENSG00000278948/associations</t>
  </si>
  <si>
    <t>ENSG00000278948</t>
  </si>
  <si>
    <t>/target/ENSG00000280196/associations</t>
  </si>
  <si>
    <t>ENSG00000280196</t>
  </si>
  <si>
    <t>/target/ENSG00000285331/associations</t>
  </si>
  <si>
    <t>ENSG00000285331</t>
  </si>
  <si>
    <t>TCF12-DT</t>
  </si>
  <si>
    <t>targetId</t>
  </si>
  <si>
    <t>opcGeneExp_target</t>
  </si>
  <si>
    <t>opcSomaticAlt</t>
  </si>
  <si>
    <t>snvByGene</t>
  </si>
  <si>
    <t>snvByVariant</t>
  </si>
  <si>
    <t>cnvByGene</t>
  </si>
  <si>
    <t>fusionByGene</t>
  </si>
  <si>
    <t>fusion</t>
  </si>
  <si>
    <t>snvByGene MTP(2/22)</t>
  </si>
  <si>
    <t>snvByVariant MTP(2/22)</t>
  </si>
  <si>
    <t>cnvByGene MTP(2/22)</t>
  </si>
  <si>
    <t>fusionByGene MTP(2/22)</t>
  </si>
  <si>
    <t>fusion MTP(2/22)</t>
  </si>
  <si>
    <t>/target/ENSG00000109321</t>
  </si>
  <si>
    <t>ENSG00000109321</t>
  </si>
  <si>
    <t>AREG</t>
  </si>
  <si>
    <t>TRUE</t>
  </si>
  <si>
    <t>/target/ENSG00000109536</t>
  </si>
  <si>
    <t>ENSG00000109536</t>
  </si>
  <si>
    <t>FRG1</t>
  </si>
  <si>
    <t>/target/ENSG00000118058</t>
  </si>
  <si>
    <t>/target/ENSG00000122025</t>
  </si>
  <si>
    <t>/target/ENSG00000123684</t>
  </si>
  <si>
    <t>ENSG00000123684</t>
  </si>
  <si>
    <t>LPGAT1</t>
  </si>
  <si>
    <t>/target/ENSG00000133703</t>
  </si>
  <si>
    <t>/target/ENSG00000135720</t>
  </si>
  <si>
    <t>ENSG00000135720</t>
  </si>
  <si>
    <t>DYNC1LI2</t>
  </si>
  <si>
    <t>/target/ENSG00000136535</t>
  </si>
  <si>
    <t>ENSG00000136535</t>
  </si>
  <si>
    <t>TBR1</t>
  </si>
  <si>
    <t>/target/ENSG00000136689</t>
  </si>
  <si>
    <t>ENSG00000136689</t>
  </si>
  <si>
    <t>IL1RN</t>
  </si>
  <si>
    <t>/target/ENSG00000141510</t>
  </si>
  <si>
    <t>/target/ENSG00000146648</t>
  </si>
  <si>
    <t>/target/ENSG00000151376</t>
  </si>
  <si>
    <t>ENSG00000151376</t>
  </si>
  <si>
    <t>ME3</t>
  </si>
  <si>
    <t>/target/ENSG00000157764</t>
  </si>
  <si>
    <t>/target/ENSG00000169684</t>
  </si>
  <si>
    <t>ENSG00000169684</t>
  </si>
  <si>
    <t>CHRNA5</t>
  </si>
  <si>
    <t>/target/ENSG00000169894</t>
  </si>
  <si>
    <t>ENSG00000169894</t>
  </si>
  <si>
    <t>MUC3A</t>
  </si>
  <si>
    <t>/target/ENSG00000171094</t>
  </si>
  <si>
    <t>/target/ENSG00000171858</t>
  </si>
  <si>
    <t>ENSG00000171858</t>
  </si>
  <si>
    <t>RPS21</t>
  </si>
  <si>
    <t>/target/ENSG00000177455</t>
  </si>
  <si>
    <t>/target/ENSG00000179295</t>
  </si>
  <si>
    <t>/target/ENSG00000182890</t>
  </si>
  <si>
    <t>ENSG00000182890</t>
  </si>
  <si>
    <t>GLUD2</t>
  </si>
  <si>
    <t>/target/ENSG00000183324</t>
  </si>
  <si>
    <t>ENSG00000183324</t>
  </si>
  <si>
    <t>REC114</t>
  </si>
  <si>
    <t>[did not test below]</t>
  </si>
  <si>
    <t>/target/ENSG00000185614</t>
  </si>
  <si>
    <t>ENSG00000185614</t>
  </si>
  <si>
    <t>INKA1</t>
  </si>
  <si>
    <t>/target/ENSG00000186074</t>
  </si>
  <si>
    <t>ENSG00000186074</t>
  </si>
  <si>
    <t>CD300LF</t>
  </si>
  <si>
    <t>/target/ENSG00000199051</t>
  </si>
  <si>
    <t>ENSG00000199051</t>
  </si>
  <si>
    <t>MIR361</t>
  </si>
  <si>
    <t>/target/ENSG00000201301</t>
  </si>
  <si>
    <t>ENSG00000201301</t>
  </si>
  <si>
    <t>RNA5SP130</t>
  </si>
  <si>
    <t>/target/ENSG00000205634</t>
  </si>
  <si>
    <t>ENSG00000205634</t>
  </si>
  <si>
    <t>LINC00898</t>
  </si>
  <si>
    <t>/target/ENSG00000213281</t>
  </si>
  <si>
    <t>/target/ENSG00000217576</t>
  </si>
  <si>
    <t>ENSG00000217576</t>
  </si>
  <si>
    <t>FALSE</t>
  </si>
  <si>
    <t>/target/ENSG00000226906</t>
  </si>
  <si>
    <t>ENSG00000226906</t>
  </si>
  <si>
    <t>TTTY4</t>
  </si>
  <si>
    <t>/target/ENSG00000228217</t>
  </si>
  <si>
    <t>ENSG00000228217</t>
  </si>
  <si>
    <t>PNRC2P1</t>
  </si>
  <si>
    <t>/target/ENSG00000232893</t>
  </si>
  <si>
    <t>ENSG00000232893</t>
  </si>
  <si>
    <t>IQCA1-AS1</t>
  </si>
  <si>
    <t>/target/ENSG00000241221</t>
  </si>
  <si>
    <t>ENSG00000241221</t>
  </si>
  <si>
    <t>MTND4LP17</t>
  </si>
  <si>
    <t>/target/ENSG00000254758</t>
  </si>
  <si>
    <t>ENSG00000254758</t>
  </si>
  <si>
    <t>/target/ENSG00000258300</t>
  </si>
  <si>
    <t>ENSG00000258300</t>
  </si>
  <si>
    <t>NUTF2P2</t>
  </si>
  <si>
    <t>/target/ENSG00000258648</t>
  </si>
  <si>
    <t>ENSG00000258648</t>
  </si>
  <si>
    <t>UBE2CP1</t>
  </si>
  <si>
    <t>/target/ENSG00000261453</t>
  </si>
  <si>
    <t>ENSG00000261453</t>
  </si>
  <si>
    <t>LINC01735</t>
  </si>
  <si>
    <t>/target/ENSG00000264169</t>
  </si>
  <si>
    <t>ENSG00000264169</t>
  </si>
  <si>
    <t>RN7SL665P</t>
  </si>
  <si>
    <t>/target/ENSG00000274611</t>
  </si>
  <si>
    <t>ENSG00000274611</t>
  </si>
  <si>
    <t>TBC1D3</t>
  </si>
  <si>
    <t>/target/ENSG00000275993</t>
  </si>
  <si>
    <t>ENSG00000275993</t>
  </si>
  <si>
    <t>/target/ENSG00000278631</t>
  </si>
  <si>
    <t>ENSG00000278631</t>
  </si>
  <si>
    <t>SOWAHCP5</t>
  </si>
  <si>
    <t>diseaseId</t>
  </si>
  <si>
    <t>diseaseNameOT</t>
  </si>
  <si>
    <t>targetCount</t>
  </si>
  <si>
    <t>pedDisease</t>
  </si>
  <si>
    <t>/disease/MONDO_0021193/associations</t>
  </si>
  <si>
    <t>MONDO_0021193</t>
  </si>
  <si>
    <t>neuroepithelial neoplasm</t>
  </si>
  <si>
    <t>/disease/HP_0011097/associations</t>
  </si>
  <si>
    <t>HP_0011097</t>
  </si>
  <si>
    <t>Epileptic spasm</t>
  </si>
  <si>
    <t>/disease/EFO_1000157/associations</t>
  </si>
  <si>
    <t>EFO_1000157</t>
  </si>
  <si>
    <t>Central Nervous System Lymphoma</t>
  </si>
  <si>
    <t>/disease/EFO_0000174/associations</t>
  </si>
  <si>
    <t>EFO_0000174</t>
  </si>
  <si>
    <t>Ewing sarcoma</t>
  </si>
  <si>
    <t>/disease/EFO_0000632/associations</t>
  </si>
  <si>
    <t>EFO_0000632</t>
  </si>
  <si>
    <t>oligodendroglioma</t>
  </si>
  <si>
    <t>/disease/EFO_1000177/associations</t>
  </si>
  <si>
    <t>EFO_1000177</t>
  </si>
  <si>
    <t>Choroid Plexus Papilloma</t>
  </si>
  <si>
    <t>/disease/EFO_0000209/associations</t>
  </si>
  <si>
    <t>EFO_0000209</t>
  </si>
  <si>
    <t>T-cell acute lymphoblastic leukemia</t>
  </si>
  <si>
    <t>/disease/MONDO_0016690/associations</t>
  </si>
  <si>
    <t>MONDO_0016690</t>
  </si>
  <si>
    <t>pleomorphic xanthoastrocytoma</t>
  </si>
  <si>
    <t>/disease/EFO_0000502/associations</t>
  </si>
  <si>
    <t>EFO_0000502</t>
  </si>
  <si>
    <t>ganglioneuroblastoma</t>
  </si>
  <si>
    <t>/disease/MONDO_0012197/associations</t>
  </si>
  <si>
    <t>MONDO_0012197</t>
  </si>
  <si>
    <t>idiopathic aplastic anemia</t>
  </si>
  <si>
    <t>/disease/EFO_1000026/associations</t>
  </si>
  <si>
    <t>EFO_1000026</t>
  </si>
  <si>
    <t>diffuse intrinsic pontine glioma</t>
  </si>
  <si>
    <t>/disease/MONDO_0006412/associations</t>
  </si>
  <si>
    <t>MONDO_0006412</t>
  </si>
  <si>
    <t>sinus histiocytosis with massive lymphadenopathy</t>
  </si>
  <si>
    <t>/disease/EFO_1000318/associations</t>
  </si>
  <si>
    <t>EFO_1000318</t>
  </si>
  <si>
    <t>Langerhans Cell Histiocytosis</t>
  </si>
  <si>
    <t>/disease/MONDO_0019004/associations</t>
  </si>
  <si>
    <t>MONDO_0019004</t>
  </si>
  <si>
    <t>kidney Wilms tumor</t>
  </si>
  <si>
    <t>/disease/MONDO_0004571/associations</t>
  </si>
  <si>
    <t>MONDO_0004571</t>
  </si>
  <si>
    <t>intestinal impaction</t>
  </si>
  <si>
    <t>/disease/EFO_0005551/associations</t>
  </si>
  <si>
    <t>EFO_0005551</t>
  </si>
  <si>
    <t>dysembryoplastic neuroepithelial tumor</t>
  </si>
  <si>
    <t>/disease/EFO_1000251/associations</t>
  </si>
  <si>
    <t>EFO_1000251</t>
  </si>
  <si>
    <t>Fallopian Tube Carcinoma</t>
  </si>
  <si>
    <t>/disease/MONDO_0003869/associations</t>
  </si>
  <si>
    <t>MONDO_0003869</t>
  </si>
  <si>
    <t>childhood brain stem glioma</t>
  </si>
  <si>
    <t>/disease/EFO_0002939/associations</t>
  </si>
  <si>
    <t>EFO_0002939</t>
  </si>
  <si>
    <t>medulloblastoma</t>
  </si>
  <si>
    <t>/disease/EFO_0010658/associations</t>
  </si>
  <si>
    <t>EFO_0010658</t>
  </si>
  <si>
    <t>neurodevelopmental disorder with behavioral abnormalities, absent speech, and hypotonia</t>
  </si>
  <si>
    <t>/disease/MONDO_0009139/associations</t>
  </si>
  <si>
    <t>MONDO_0009139</t>
  </si>
  <si>
    <t>dyssegmental dysplasia, Rolland-Desbuquois type</t>
  </si>
  <si>
    <t>/disease/EFO_0003094/associations</t>
  </si>
  <si>
    <t>EFO_0003094</t>
  </si>
  <si>
    <t>ganglioglioma</t>
  </si>
  <si>
    <t>/disease/MONDO_0016683/associations</t>
  </si>
  <si>
    <t>MONDO_0016683</t>
  </si>
  <si>
    <t>gliomatosis cerebri</t>
  </si>
  <si>
    <t>/disease/MONDO_0003222/associations</t>
  </si>
  <si>
    <t>MONDO_0003222</t>
  </si>
  <si>
    <t>central nervous system melanocytic neoplasm</t>
  </si>
  <si>
    <t>/disease/EFO_0002918/associations</t>
  </si>
  <si>
    <t>EFO_0002918</t>
  </si>
  <si>
    <t>rhabdomyosarcoma</t>
  </si>
  <si>
    <t>/disease/EFO_0000220/associations</t>
  </si>
  <si>
    <t>EFO_0000220</t>
  </si>
  <si>
    <t>acute lymphoblastic leukemia</t>
  </si>
  <si>
    <t>/disease/EFO_0003032/associations</t>
  </si>
  <si>
    <t>EFO_0003032</t>
  </si>
  <si>
    <t>anaplastic large cell lymphoma</t>
  </si>
  <si>
    <t>/disease/EFO_0000232/associations</t>
  </si>
  <si>
    <t>EFO_0000232</t>
  </si>
  <si>
    <t>adenoma</t>
  </si>
  <si>
    <t>/disease/EFO_0000658/associations</t>
  </si>
  <si>
    <t>EFO_0000658</t>
  </si>
  <si>
    <t>plexiform neurofibroma</t>
  </si>
  <si>
    <t>/disease/EFO_0000760/associations</t>
  </si>
  <si>
    <t>EFO_0000760</t>
  </si>
  <si>
    <t>malignant peripheral nerve sheath tumor</t>
  </si>
  <si>
    <t>/disease/Orphanet_308/associations</t>
  </si>
  <si>
    <t>Orphanet_308</t>
  </si>
  <si>
    <t>Unverricht-Lundborg disease</t>
  </si>
  <si>
    <t>/disease/EFO_1002008/associations</t>
  </si>
  <si>
    <t>EFO_1002008</t>
  </si>
  <si>
    <t>atypical teratoid rhabdoid tumor</t>
  </si>
  <si>
    <t>/disease/MONDO_0016691/associations</t>
  </si>
  <si>
    <t>MONDO_0016691</t>
  </si>
  <si>
    <t>pilocytic astrocytoma</t>
  </si>
  <si>
    <t>/disease/EFO_0000500/associations</t>
  </si>
  <si>
    <t>EFO_0000500</t>
  </si>
  <si>
    <t>ganglioneuroma</t>
  </si>
  <si>
    <t>/disease/MONDO_0011134/associations</t>
  </si>
  <si>
    <t>MONDO_0011134</t>
  </si>
  <si>
    <t>Curry-Jones syndrome</t>
  </si>
  <si>
    <t>/disease/MONDO_0016210/associations</t>
  </si>
  <si>
    <t>MONDO_0016210</t>
  </si>
  <si>
    <t>alternating hemiplegia</t>
  </si>
  <si>
    <t>/disease/EFO_0000339/associations</t>
  </si>
  <si>
    <t>EFO_0000339</t>
  </si>
  <si>
    <t>chronic myelogenous leukemia</t>
  </si>
  <si>
    <t>/disease/EFO_1000311/associations</t>
  </si>
  <si>
    <t>EFO_1000311</t>
  </si>
  <si>
    <t>Juvenile Xanthogranuloma</t>
  </si>
  <si>
    <t>/disease/EFO_1000028/associations</t>
  </si>
  <si>
    <t>EFO_1000028</t>
  </si>
  <si>
    <t>ependymoma</t>
  </si>
  <si>
    <t>/disease/MONDO_0002601/associations</t>
  </si>
  <si>
    <t>MONDO_0002601</t>
  </si>
  <si>
    <t>teratoma</t>
  </si>
  <si>
    <t>/disease/MONDO_0016693/associations</t>
  </si>
  <si>
    <t>MONDO_0016693</t>
  </si>
  <si>
    <t>subependymal giant cell astrocytoma</t>
  </si>
  <si>
    <t>/disease/EFO_0000350/associations</t>
  </si>
  <si>
    <t>EFO_0000350</t>
  </si>
  <si>
    <t>clear cell sarcoma of the kidney</t>
  </si>
  <si>
    <t>/disease/EFO_0007206/associations</t>
  </si>
  <si>
    <t>EFO_0007206</t>
  </si>
  <si>
    <t>choroid plexus cancer</t>
  </si>
  <si>
    <t>/disease/MONDO_0020081/associations</t>
  </si>
  <si>
    <t>MONDO_0020081</t>
  </si>
  <si>
    <t>macrophage or histiocytic tumor</t>
  </si>
  <si>
    <t>/disease/MONDO_0016715/associations</t>
  </si>
  <si>
    <t>MONDO_0016715</t>
  </si>
  <si>
    <t>ependymoblastoma</t>
  </si>
  <si>
    <t>/disease/EFO_0000637/associations</t>
  </si>
  <si>
    <t>EFO_0000637</t>
  </si>
  <si>
    <t>osteosarcoma</t>
  </si>
  <si>
    <t>/disease/EFO_0000094/associations</t>
  </si>
  <si>
    <t>EFO_0000094</t>
  </si>
  <si>
    <t>B-cell acute lymphoblastic leukemia</t>
  </si>
  <si>
    <t>/disease/EFO_1000475/associations</t>
  </si>
  <si>
    <t>EFO_1000475</t>
  </si>
  <si>
    <t>Pineoblastoma</t>
  </si>
  <si>
    <t>/disease/MONDO_0016729/associations</t>
  </si>
  <si>
    <t>MONDO_0016729</t>
  </si>
  <si>
    <t>mixed neuronal-glial tumor</t>
  </si>
  <si>
    <t>/disease/EFO_0000514/associations</t>
  </si>
  <si>
    <t>EFO_0000514</t>
  </si>
  <si>
    <t>germ cell tumor</t>
  </si>
  <si>
    <t>/disease/MONDO_0016685/associations</t>
  </si>
  <si>
    <t>MONDO_0016685</t>
  </si>
  <si>
    <t>low-grade astrocytoma</t>
  </si>
  <si>
    <t>/disease/EFO_0004799/associations</t>
  </si>
  <si>
    <t>EFO_0004799</t>
  </si>
  <si>
    <t>cholelithiasis</t>
  </si>
  <si>
    <t>/disease/MONDO_0002678/associations</t>
  </si>
  <si>
    <t>MONDO_0002678</t>
  </si>
  <si>
    <t>pediatric fibrosarcoma</t>
  </si>
  <si>
    <t>/disease/MONDO_0016002/associations</t>
  </si>
  <si>
    <t>MONDO_0016002</t>
  </si>
  <si>
    <t>Ehlers-Danlos syndrome, kyphoscoliotic type 1</t>
  </si>
  <si>
    <t>/disease/EFO_0000621/associations</t>
  </si>
  <si>
    <t>EFO_0000621</t>
  </si>
  <si>
    <t>neuroblastoma</t>
  </si>
  <si>
    <t>/disease/EFO_1000069/associations</t>
  </si>
  <si>
    <t>EFO_1000069</t>
  </si>
  <si>
    <t>Adamantinomatous Craniopharyngioma</t>
  </si>
  <si>
    <t>/disease/EFO_0000641/associations</t>
  </si>
  <si>
    <t>EFO_0000641</t>
  </si>
  <si>
    <t>papillary thyroid carcinoma</t>
  </si>
  <si>
    <t>/disease/MONDO_0020580/associations</t>
  </si>
  <si>
    <t>MONDO_0020580</t>
  </si>
  <si>
    <t>germinomatous germ cell tumor</t>
  </si>
  <si>
    <t>/disease/MONDO_0015798/associations</t>
  </si>
  <si>
    <t>MONDO_0015798</t>
  </si>
  <si>
    <t>inflammatory myofibroblastic tumor</t>
  </si>
  <si>
    <t>/disease/MONDO_0012401/associations</t>
  </si>
  <si>
    <t>MONDO_0012401</t>
  </si>
  <si>
    <t>congenital stromal corneal dystrophy</t>
  </si>
  <si>
    <t>/disease/Orphanet_1014/associations</t>
  </si>
  <si>
    <t>Orphanet_1014</t>
  </si>
  <si>
    <t>Alopecia - intellectual disability - hypergonadotropic hypogonadism</t>
  </si>
  <si>
    <t>/disease/EFO_1000512/associations</t>
  </si>
  <si>
    <t>EFO_1000512</t>
  </si>
  <si>
    <t>Rhabdoid Tumor of the Kidney</t>
  </si>
  <si>
    <t>/disease/EFO_0000693/associations</t>
  </si>
  <si>
    <t>EFO_0000693</t>
  </si>
  <si>
    <t>schwannoma</t>
  </si>
  <si>
    <t>/disease/EFO_0000222/associations</t>
  </si>
  <si>
    <t>EFO_0000222</t>
  </si>
  <si>
    <t>acute myeloid leukemia</t>
  </si>
  <si>
    <t>/disease/EFO_0005701/associations</t>
  </si>
  <si>
    <t>EFO_0005701</t>
  </si>
  <si>
    <t>malignant rhabdoid tumour</t>
  </si>
  <si>
    <t>/disease/EFO_0005784/associations</t>
  </si>
  <si>
    <t>EFO_0005784</t>
  </si>
  <si>
    <t>embryonal neoplasm</t>
  </si>
  <si>
    <t>/disease/EFO_1000209/associations</t>
  </si>
  <si>
    <t>EFO_1000209</t>
  </si>
  <si>
    <t>Craniopharyngioma</t>
  </si>
  <si>
    <t>/disease/EFO_0009812/associations</t>
  </si>
  <si>
    <t>EFO_0009812</t>
  </si>
  <si>
    <t>secondary malignant neoplasm</t>
  </si>
  <si>
    <t>/disease/MONDO_0016718/associations</t>
  </si>
  <si>
    <t>MONDO_0016718</t>
  </si>
  <si>
    <t>choroid plexus carcinoma</t>
  </si>
  <si>
    <t>/disease/EFO_0000691/associations</t>
  </si>
  <si>
    <t>EFO_0000691</t>
  </si>
  <si>
    <t>sarcoma</t>
  </si>
  <si>
    <t>/disease/MONDO_0016680/associations</t>
  </si>
  <si>
    <t>MONDO_0016680</t>
  </si>
  <si>
    <t>high grade astrocytic tumor</t>
  </si>
  <si>
    <t>/disease/MONDO_0008392/associations</t>
  </si>
  <si>
    <t>MONDO_0008392</t>
  </si>
  <si>
    <t>Roussy-Levy syndrome</t>
  </si>
  <si>
    <t>/disease/EFO_1000605/associations</t>
  </si>
  <si>
    <t>EFO_1000605</t>
  </si>
  <si>
    <t>Undifferentiated Ovarian Carcinoma</t>
  </si>
  <si>
    <t>/disease/EFO_1000856/associations</t>
  </si>
  <si>
    <t>EFO_1000856</t>
  </si>
  <si>
    <t>central neurocytoma</t>
  </si>
  <si>
    <t>/disease/EFO_1000151/associations</t>
  </si>
  <si>
    <t>EFO_1000151</t>
  </si>
  <si>
    <t>Cavernous Hemangioma</t>
  </si>
  <si>
    <t>/disease/MONDO_0016748/associations</t>
  </si>
  <si>
    <t>MONDO_0016748</t>
  </si>
  <si>
    <t>hemangioblastoma</t>
  </si>
  <si>
    <t>opcGeneExp_evidence</t>
  </si>
  <si>
    <t>/evidence/ENSG00000171094/EFO_0000621</t>
  </si>
  <si>
    <t>/evidence/ENSG00000122025/EFO_0000222</t>
  </si>
  <si>
    <t>/evidence/ENSG00000141510/EFO_0000637</t>
  </si>
  <si>
    <t>/evidence/ENSG00000097007/EFO_0000220</t>
  </si>
  <si>
    <t>ENSG00000097007</t>
  </si>
  <si>
    <t>ABL1</t>
  </si>
  <si>
    <t>/evidence/ENSG00000157764/MONDO_0016685</t>
  </si>
  <si>
    <t>/evidence/ENSG00000135355/EFO_0000232</t>
  </si>
  <si>
    <t>ENSG00000135355</t>
  </si>
  <si>
    <t>GJA10</t>
  </si>
  <si>
    <t>/evidence/ENSG00000219163/MONDO_0016718</t>
  </si>
  <si>
    <t>ENSG00000219163</t>
  </si>
  <si>
    <t>HMGB1P20</t>
  </si>
  <si>
    <t>/evidence/ENSG00000277443/EFO_0000637</t>
  </si>
  <si>
    <t>ENSG00000277443</t>
  </si>
  <si>
    <t>MARCKS</t>
  </si>
  <si>
    <t>/evidence/ENSG00000092758/EFO_0000350</t>
  </si>
  <si>
    <t>ENSG00000092758</t>
  </si>
  <si>
    <t>COL9A3</t>
  </si>
  <si>
    <t>/evidence/ENSG00000237610/EFO_0000350</t>
  </si>
  <si>
    <t>ENSG00000237610</t>
  </si>
  <si>
    <t>OR4C50P</t>
  </si>
  <si>
    <t>/evidence/ENSG00000250506/EFO_0009812</t>
  </si>
  <si>
    <t>ENSG00000250506</t>
  </si>
  <si>
    <t>CDK3</t>
  </si>
  <si>
    <t>/evidence/ENSG00000244926/EFO_0000637</t>
  </si>
  <si>
    <t>ENSG00000244926</t>
  </si>
  <si>
    <t>ALKBH3-AS1</t>
  </si>
  <si>
    <t>/evidence/ENSG00000252822/MONDO_0016718</t>
  </si>
  <si>
    <t>ENSG00000252822</t>
  </si>
  <si>
    <t>Y_RNA</t>
  </si>
  <si>
    <t>/evidence/ENSG00000264295/EFO_0000691</t>
  </si>
  <si>
    <t>ENSG00000264295</t>
  </si>
  <si>
    <t>MIR3922</t>
  </si>
  <si>
    <t>/evidence/ENSG00000202144/MONDO_0016685</t>
  </si>
  <si>
    <t>ENSG00000202144</t>
  </si>
  <si>
    <t>/evidence/ENSG00000196935/MONDO_0016729</t>
  </si>
  <si>
    <t>ENSG00000196935</t>
  </si>
  <si>
    <t>SRGAP1</t>
  </si>
  <si>
    <t>/evidence/ENSG00000051523/EFO_0000621</t>
  </si>
  <si>
    <t>ENSG00000051523</t>
  </si>
  <si>
    <t>CYBA</t>
  </si>
  <si>
    <t>/evidence/ENSG00000155368/EFO_1000026</t>
  </si>
  <si>
    <t>ENSG00000155368</t>
  </si>
  <si>
    <t>DBI</t>
  </si>
  <si>
    <t>/evidence/ENSG00000182087/EFO_0000220</t>
  </si>
  <si>
    <t>ENSG00000182087</t>
  </si>
  <si>
    <t>TMEM259</t>
  </si>
  <si>
    <t>/evidence/ENSG00000199161/EFO_1000318</t>
  </si>
  <si>
    <t>ENSG00000199161</t>
  </si>
  <si>
    <t>MIR126</t>
  </si>
  <si>
    <t>/evidence/ENSG00000135604/EFO_1002008</t>
  </si>
  <si>
    <t>ENSG00000135604</t>
  </si>
  <si>
    <t>STX11</t>
  </si>
  <si>
    <t>/evidence/ENSG00000176208/EFO_1000177</t>
  </si>
  <si>
    <t>ENSG00000176208</t>
  </si>
  <si>
    <t>ATAD5</t>
  </si>
  <si>
    <t>/evidence/ENSG00000184601/EFO_0000220</t>
  </si>
  <si>
    <t>ENSG00000184601</t>
  </si>
  <si>
    <t>C14orf180</t>
  </si>
  <si>
    <t>/evidence/ENSG00000230166/EFO_0000760</t>
  </si>
  <si>
    <t>ENSG00000230166</t>
  </si>
  <si>
    <t>RPL35AP24</t>
  </si>
  <si>
    <t>/evidence/ENSG00000150551/EFO_0000502</t>
  </si>
  <si>
    <t>ENSG00000150551</t>
  </si>
  <si>
    <t>LYPD1</t>
  </si>
  <si>
    <t>/evidence/ENSG00000134571/MONDO_0003869</t>
  </si>
  <si>
    <t>ENSG00000134571</t>
  </si>
  <si>
    <t>MYBPC3</t>
  </si>
  <si>
    <t>/evidence/ENSG00000237489/MONDO_0002601</t>
  </si>
  <si>
    <t>ENSG00000237489</t>
  </si>
  <si>
    <t>C10orf143</t>
  </si>
  <si>
    <t>/evidence/ENSG00000234008/EFO_0000693</t>
  </si>
  <si>
    <t>ENSG00000234008</t>
  </si>
  <si>
    <t>PPP1R2P2</t>
  </si>
  <si>
    <t>/evidence/ENSG00000260389/MONDO_0016691</t>
  </si>
  <si>
    <t>ENSG00000260389</t>
  </si>
  <si>
    <t>WBP11P1</t>
  </si>
  <si>
    <t>/evidence/ENSG00000208004/MONDO_0016691</t>
  </si>
  <si>
    <t>ENSG00000208004</t>
  </si>
  <si>
    <t>MIR323B</t>
  </si>
  <si>
    <t>/evidence/ENSG00000226321/EFO_0000514</t>
  </si>
  <si>
    <t>ENSG00000226321</t>
  </si>
  <si>
    <t>CROCC2</t>
  </si>
  <si>
    <t>/evidence/ENSG00000274632/EFO_1000028</t>
  </si>
  <si>
    <t>ENSG00000274632</t>
  </si>
  <si>
    <t>RN7SL719P</t>
  </si>
  <si>
    <t>/evidence/ENSG00000246016/MONDO_0016685</t>
  </si>
  <si>
    <t>ENSG00000246016</t>
  </si>
  <si>
    <t>LINC01513</t>
  </si>
  <si>
    <t>/evidence/ENSG00000254960/EFO_0005551</t>
  </si>
  <si>
    <t>ENSG00000254960</t>
  </si>
  <si>
    <t>KIRREL3-AS2</t>
  </si>
  <si>
    <t>/evidence/ENSG00000058866/EFO_0000760</t>
  </si>
  <si>
    <t>ENSG00000058866</t>
  </si>
  <si>
    <t>DGKG</t>
  </si>
  <si>
    <t>/evidence/ENSG00000168237/MONDO_0016718</t>
  </si>
  <si>
    <t>ENSG00000168237</t>
  </si>
  <si>
    <t>GLYCTK</t>
  </si>
  <si>
    <t>/evidence/ENSG00000238121/MONDO_0016680</t>
  </si>
  <si>
    <t>ENSG00000238121</t>
  </si>
  <si>
    <t>LINC00426</t>
  </si>
  <si>
    <t>/evidence/ENSG00000131484/MONDO_0016718</t>
  </si>
  <si>
    <t>ENSG00000131484</t>
  </si>
  <si>
    <t>/evidence/ENSG00000154144/MONDO_0016685</t>
  </si>
  <si>
    <t>ENSG00000154144</t>
  </si>
  <si>
    <t>TBRG1</t>
  </si>
  <si>
    <t>/evidence/ENSG00000213070/MONDO_0003869</t>
  </si>
  <si>
    <t>ENSG00000213070</t>
  </si>
  <si>
    <t>HMGB3P6</t>
  </si>
  <si>
    <t>category</t>
  </si>
  <si>
    <t>name</t>
  </si>
  <si>
    <t>evidenceResults</t>
  </si>
  <si>
    <t>/pediatric-cancer-data-navigation</t>
  </si>
  <si>
    <t>target</t>
  </si>
  <si>
    <t>FYTTD1P1</t>
  </si>
  <si>
    <t>MIR324</t>
  </si>
  <si>
    <t>DPPA2P4</t>
  </si>
  <si>
    <t>RN7SKP109</t>
  </si>
  <si>
    <t>EIF3LP1</t>
  </si>
  <si>
    <t>ENSG00000279447</t>
  </si>
  <si>
    <t>ENSG00000265425</t>
  </si>
  <si>
    <t>ENSG00000284956</t>
  </si>
  <si>
    <t>TIPARP-AS1</t>
  </si>
  <si>
    <t>RNU6-937P</t>
  </si>
  <si>
    <t>LINC02186</t>
  </si>
  <si>
    <t>RNA5SP223</t>
  </si>
  <si>
    <t>ENSG00000267072</t>
  </si>
  <si>
    <t>FRG1EP</t>
  </si>
  <si>
    <t>ZRANB2-DT</t>
  </si>
  <si>
    <t>HDAC2-AS2</t>
  </si>
  <si>
    <t>disease</t>
  </si>
  <si>
    <t>categoryValue</t>
  </si>
  <si>
    <t>count</t>
  </si>
  <si>
    <t>/fda-pmtl</t>
  </si>
  <si>
    <t>designation</t>
  </si>
  <si>
    <t>Non-Relevant Molecular Target</t>
  </si>
  <si>
    <t>Disease</t>
  </si>
  <si>
    <t>DiseaseId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</si>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</sst>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Font="1"/>
    <xf numFmtId="0" fontId="1" fillId="0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165" fontId="0" fillId="0" borderId="0" xfId="1" applyNumberFormat="1" applyFont="1"/>
    <xf numFmtId="0" fontId="3" fillId="0" borderId="0" xfId="2"/>
    <xf numFmtId="0" fontId="5" fillId="5" borderId="0" xfId="4"/>
    <xf numFmtId="0" fontId="4" fillId="4" borderId="0" xfId="3"/>
    <xf numFmtId="0" fontId="1" fillId="0" borderId="1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0" fillId="0" borderId="4" xfId="0" applyBorder="1"/>
    <xf numFmtId="0" fontId="0" fillId="0" borderId="5" xfId="0" applyBorder="1"/>
    <xf numFmtId="0" fontId="4" fillId="4" borderId="6" xfId="3" applyBorder="1"/>
    <xf numFmtId="0" fontId="4" fillId="4" borderId="0" xfId="3" applyBorder="1"/>
    <xf numFmtId="0" fontId="5" fillId="5" borderId="6" xfId="4" applyBorder="1"/>
    <xf numFmtId="0" fontId="5" fillId="5" borderId="0" xfId="4" applyBorder="1"/>
    <xf numFmtId="0" fontId="5" fillId="5" borderId="7" xfId="4" applyBorder="1"/>
    <xf numFmtId="0" fontId="5" fillId="5" borderId="8" xfId="4" applyBorder="1"/>
    <xf numFmtId="0" fontId="5" fillId="5" borderId="9" xfId="4" applyBorder="1"/>
    <xf numFmtId="0" fontId="5" fillId="5" borderId="10" xfId="4" applyBorder="1"/>
    <xf numFmtId="0" fontId="4" fillId="4" borderId="7" xfId="3" applyBorder="1"/>
    <xf numFmtId="0" fontId="0" fillId="0" borderId="6" xfId="0" applyBorder="1"/>
    <xf numFmtId="0" fontId="0" fillId="0" borderId="8" xfId="0" applyBorder="1"/>
    <xf numFmtId="0" fontId="1" fillId="6" borderId="3" xfId="0" applyFont="1" applyFill="1" applyBorder="1"/>
    <xf numFmtId="0" fontId="1" fillId="6" borderId="11" xfId="0" applyFont="1" applyFill="1" applyBorder="1"/>
    <xf numFmtId="0" fontId="0" fillId="0" borderId="12" xfId="0" applyBorder="1"/>
    <xf numFmtId="0" fontId="0" fillId="0" borderId="13" xfId="0" applyBorder="1"/>
  </cellXfs>
  <cellStyles count="5">
    <cellStyle name="Good" xfId="3" builtinId="26"/>
    <cellStyle name="Hyperlink" xfId="2" builtinId="8"/>
    <cellStyle name="Neutral" xfId="4" builtinId="28"/>
    <cellStyle name="Normal" xfId="0" builtinId="0"/>
    <cellStyle name="Percent" xfId="1" builtinId="5"/>
  </cellStyles>
  <dxfs count="38">
    <dxf>
      <font>
        <color theme="0" tint="-0.1499679555650502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color theme="0" tint="-0.1499679555650502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499984740745262"/>
      </font>
    </dxf>
  </dxfs>
  <tableStyles count="0" defaultTableStyle="TableStyleMedium9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CBIIT/ccdi-mtp-data-validation/blob/main/verify_data_displayed_in_mtp.ipynb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workbookViewId="0">
      <selection activeCell="K15" sqref="K15"/>
    </sheetView>
  </sheetViews>
  <sheetFormatPr defaultRowHeight="15" x14ac:dyDescent="0.25"/>
  <cols>
    <col min="1" max="1" width="54.85546875" customWidth="1"/>
    <col min="2" max="2" width="18.28515625" bestFit="1" customWidth="1"/>
    <col min="3" max="3" width="13.85546875" customWidth="1"/>
  </cols>
  <sheetData>
    <row r="1" spans="1:5" x14ac:dyDescent="0.25">
      <c r="A1" s="1" t="s">
        <v>0</v>
      </c>
      <c r="B1" s="1"/>
    </row>
    <row r="2" spans="1:5" x14ac:dyDescent="0.25">
      <c r="A2" t="s">
        <v>1</v>
      </c>
      <c r="B2" t="s">
        <v>2</v>
      </c>
    </row>
    <row r="3" spans="1:5" x14ac:dyDescent="0.25">
      <c r="A3" t="s">
        <v>3</v>
      </c>
      <c r="B3" t="s">
        <v>4</v>
      </c>
    </row>
    <row r="4" spans="1:5" x14ac:dyDescent="0.25">
      <c r="A4" t="s">
        <v>5</v>
      </c>
      <c r="B4" t="s">
        <v>6</v>
      </c>
    </row>
    <row r="5" spans="1:5" x14ac:dyDescent="0.25">
      <c r="A5" t="s">
        <v>7</v>
      </c>
      <c r="B5" t="s">
        <v>8</v>
      </c>
    </row>
    <row r="6" spans="1:5" x14ac:dyDescent="0.25">
      <c r="A6" t="s">
        <v>9</v>
      </c>
      <c r="B6" s="2">
        <v>44974.431137811218</v>
      </c>
    </row>
    <row r="7" spans="1:5" x14ac:dyDescent="0.25">
      <c r="A7" t="s">
        <v>10</v>
      </c>
      <c r="B7">
        <v>5555</v>
      </c>
    </row>
    <row r="8" spans="1:5" ht="15.75" thickBot="1" x14ac:dyDescent="0.3"/>
    <row r="9" spans="1:5" x14ac:dyDescent="0.25">
      <c r="A9" s="14" t="s">
        <v>11</v>
      </c>
      <c r="B9" s="15"/>
      <c r="C9" s="15"/>
      <c r="D9" s="16"/>
      <c r="E9" s="17"/>
    </row>
    <row r="10" spans="1:5" x14ac:dyDescent="0.25">
      <c r="A10" s="18" t="s">
        <v>12</v>
      </c>
      <c r="B10" s="19"/>
      <c r="C10" s="19"/>
      <c r="D10" s="19"/>
      <c r="E10" s="26"/>
    </row>
    <row r="11" spans="1:5" x14ac:dyDescent="0.25">
      <c r="A11" s="18" t="s">
        <v>13</v>
      </c>
      <c r="B11" s="19"/>
      <c r="C11" s="19"/>
      <c r="D11" s="19"/>
      <c r="E11" s="26"/>
    </row>
    <row r="12" spans="1:5" x14ac:dyDescent="0.25">
      <c r="A12" s="20" t="s">
        <v>14</v>
      </c>
      <c r="B12" s="21"/>
      <c r="C12" s="21"/>
      <c r="D12" s="21"/>
      <c r="E12" s="22"/>
    </row>
    <row r="13" spans="1:5" ht="15.75" thickBot="1" x14ac:dyDescent="0.3">
      <c r="A13" s="23" t="s">
        <v>15</v>
      </c>
      <c r="B13" s="24"/>
      <c r="C13" s="24"/>
      <c r="D13" s="24"/>
      <c r="E13" s="25"/>
    </row>
    <row r="15" spans="1:5" ht="15.75" thickBot="1" x14ac:dyDescent="0.3">
      <c r="A15" s="13" t="s">
        <v>16</v>
      </c>
    </row>
    <row r="16" spans="1:5" x14ac:dyDescent="0.25">
      <c r="A16" s="29" t="s">
        <v>17</v>
      </c>
      <c r="B16" s="30"/>
    </row>
    <row r="17" spans="1:2" x14ac:dyDescent="0.25">
      <c r="A17" s="27" t="s">
        <v>18</v>
      </c>
      <c r="B17" s="31" t="s">
        <v>19</v>
      </c>
    </row>
    <row r="18" spans="1:2" x14ac:dyDescent="0.25">
      <c r="A18" s="27" t="s">
        <v>20</v>
      </c>
      <c r="B18" s="31" t="s">
        <v>21</v>
      </c>
    </row>
    <row r="19" spans="1:2" x14ac:dyDescent="0.25">
      <c r="A19" s="27" t="s">
        <v>22</v>
      </c>
      <c r="B19" s="31" t="s">
        <v>23</v>
      </c>
    </row>
    <row r="20" spans="1:2" x14ac:dyDescent="0.25">
      <c r="A20" s="27" t="s">
        <v>24</v>
      </c>
      <c r="B20" s="31" t="s">
        <v>25</v>
      </c>
    </row>
    <row r="21" spans="1:2" x14ac:dyDescent="0.25">
      <c r="A21" s="27" t="s">
        <v>26</v>
      </c>
      <c r="B21" s="31" t="s">
        <v>27</v>
      </c>
    </row>
    <row r="22" spans="1:2" x14ac:dyDescent="0.25">
      <c r="A22" s="27" t="s">
        <v>28</v>
      </c>
      <c r="B22" s="31" t="s">
        <v>29</v>
      </c>
    </row>
    <row r="23" spans="1:2" ht="15.75" thickBot="1" x14ac:dyDescent="0.3">
      <c r="A23" s="28" t="s">
        <v>30</v>
      </c>
      <c r="B23" s="32" t="s">
        <v>31</v>
      </c>
    </row>
    <row r="25" spans="1:2" x14ac:dyDescent="0.25">
      <c r="A25" t="s">
        <v>32</v>
      </c>
    </row>
    <row r="26" spans="1:2" x14ac:dyDescent="0.25">
      <c r="A26" t="s">
        <v>33</v>
      </c>
    </row>
    <row r="28" spans="1:2" x14ac:dyDescent="0.25">
      <c r="A28" t="s">
        <v>34</v>
      </c>
    </row>
    <row r="29" spans="1:2" x14ac:dyDescent="0.25">
      <c r="A29" s="8" t="s">
        <v>35</v>
      </c>
    </row>
  </sheetData>
  <hyperlinks>
    <hyperlink ref="A29" r:id="rId1" xr:uid="{2E79F99D-BB33-40DE-8164-510C524E1BDB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L41"/>
  <sheetViews>
    <sheetView topLeftCell="A26" workbookViewId="0">
      <selection activeCell="A42" sqref="A42:XFD288"/>
    </sheetView>
  </sheetViews>
  <sheetFormatPr defaultRowHeight="15" x14ac:dyDescent="0.25"/>
  <cols>
    <col min="1" max="1" width="37" bestFit="1" customWidth="1"/>
    <col min="3" max="3" width="16.85546875" bestFit="1" customWidth="1"/>
    <col min="4" max="4" width="24.5703125" bestFit="1" customWidth="1"/>
    <col min="5" max="5" width="13.140625" customWidth="1"/>
    <col min="6" max="6" width="17.85546875" bestFit="1" customWidth="1"/>
    <col min="7" max="7" width="8.7109375" customWidth="1"/>
    <col min="8" max="8" width="10.28515625" customWidth="1"/>
    <col min="9" max="9" width="9.42578125" customWidth="1"/>
    <col min="10" max="10" width="12" customWidth="1"/>
    <col min="11" max="11" width="7.140625" bestFit="1" customWidth="1"/>
    <col min="12" max="12" width="8.42578125" bestFit="1" customWidth="1"/>
  </cols>
  <sheetData>
    <row r="1" spans="1:12" x14ac:dyDescent="0.25">
      <c r="A1" s="1" t="s">
        <v>36</v>
      </c>
      <c r="B1" s="1" t="s">
        <v>164</v>
      </c>
      <c r="C1" s="1" t="s">
        <v>37</v>
      </c>
      <c r="D1" s="1" t="s">
        <v>38</v>
      </c>
      <c r="E1" s="1" t="s">
        <v>39</v>
      </c>
      <c r="F1" s="5" t="s">
        <v>40</v>
      </c>
      <c r="G1" s="5" t="s">
        <v>41</v>
      </c>
      <c r="H1" s="5" t="s">
        <v>42</v>
      </c>
      <c r="I1" s="5" t="s">
        <v>43</v>
      </c>
      <c r="J1" s="6" t="s">
        <v>44</v>
      </c>
      <c r="K1" s="6" t="s">
        <v>45</v>
      </c>
      <c r="L1" s="6" t="s">
        <v>46</v>
      </c>
    </row>
    <row r="2" spans="1:12" x14ac:dyDescent="0.25">
      <c r="A2" t="s">
        <v>47</v>
      </c>
      <c r="B2" t="s">
        <v>48</v>
      </c>
      <c r="C2" t="s">
        <v>49</v>
      </c>
      <c r="D2" t="s">
        <v>50</v>
      </c>
      <c r="E2">
        <v>88</v>
      </c>
      <c r="F2">
        <v>88</v>
      </c>
      <c r="G2">
        <f>IF((ISBLANK(F2)),"untested",E2-F2)</f>
        <v>0</v>
      </c>
      <c r="H2" s="7">
        <f>IF((ISBLANK(F2)),"untested",G2/E2)</f>
        <v>0</v>
      </c>
      <c r="I2" s="8" t="str">
        <f>HYPERLINK("https://moleculartargets-dev.ccdi.cancer.gov"&amp;$A2)</f>
        <v>https://moleculartargets-dev.ccdi.cancer.gov/target/ENSG00000089248/associations</v>
      </c>
      <c r="J2">
        <v>88</v>
      </c>
      <c r="K2">
        <f>E2-J2</f>
        <v>0</v>
      </c>
      <c r="L2" s="8" t="str">
        <f>HYPERLINK("https://platform.opentargets.org"&amp;$A2)</f>
        <v>https://platform.opentargets.org/target/ENSG00000089248/associations</v>
      </c>
    </row>
    <row r="3" spans="1:12" x14ac:dyDescent="0.25">
      <c r="A3" t="s">
        <v>51</v>
      </c>
      <c r="B3" t="s">
        <v>52</v>
      </c>
      <c r="C3" t="s">
        <v>53</v>
      </c>
      <c r="D3" t="s">
        <v>50</v>
      </c>
      <c r="E3">
        <v>28</v>
      </c>
      <c r="F3">
        <v>28</v>
      </c>
      <c r="G3">
        <f t="shared" ref="G3:G41" si="0">IF((ISBLANK(F3)),"untested",E3-F3)</f>
        <v>0</v>
      </c>
      <c r="H3" s="7">
        <f t="shared" ref="H3:H41" si="1">IF((ISBLANK(F3)),"untested",G3/E3)</f>
        <v>0</v>
      </c>
      <c r="I3" s="8" t="str">
        <f t="shared" ref="I3:I41" si="2">HYPERLINK("https://moleculartargets-dev.ccdi.cancer.gov"&amp;$A3)</f>
        <v>https://moleculartargets-dev.ccdi.cancer.gov/target/ENSG00000089505/associations</v>
      </c>
      <c r="J3">
        <v>28</v>
      </c>
      <c r="K3">
        <f t="shared" ref="K3:K41" si="3">E3-J3</f>
        <v>0</v>
      </c>
      <c r="L3" s="8" t="str">
        <f t="shared" ref="L3:L41" si="4">HYPERLINK("https://platform.opentargets.org"&amp;$A3)</f>
        <v>https://platform.opentargets.org/target/ENSG00000089505/associations</v>
      </c>
    </row>
    <row r="4" spans="1:12" x14ac:dyDescent="0.25">
      <c r="A4" t="s">
        <v>54</v>
      </c>
      <c r="B4" t="s">
        <v>55</v>
      </c>
      <c r="C4" t="s">
        <v>56</v>
      </c>
      <c r="D4" t="s">
        <v>50</v>
      </c>
      <c r="E4">
        <v>86</v>
      </c>
      <c r="F4">
        <v>86</v>
      </c>
      <c r="G4">
        <f t="shared" si="0"/>
        <v>0</v>
      </c>
      <c r="H4" s="7">
        <f t="shared" si="1"/>
        <v>0</v>
      </c>
      <c r="I4" s="8" t="str">
        <f t="shared" si="2"/>
        <v>https://moleculartargets-dev.ccdi.cancer.gov/target/ENSG00000102870/associations</v>
      </c>
      <c r="J4">
        <v>86</v>
      </c>
      <c r="K4">
        <f t="shared" si="3"/>
        <v>0</v>
      </c>
      <c r="L4" s="8" t="str">
        <f>HYPERLINK("https://platform.opentargets.org"&amp;$A4)</f>
        <v>https://platform.opentargets.org/target/ENSG00000102870/associations</v>
      </c>
    </row>
    <row r="5" spans="1:12" x14ac:dyDescent="0.25">
      <c r="A5" t="s">
        <v>57</v>
      </c>
      <c r="B5" t="s">
        <v>58</v>
      </c>
      <c r="C5" t="s">
        <v>59</v>
      </c>
      <c r="D5" t="s">
        <v>50</v>
      </c>
      <c r="E5">
        <v>31</v>
      </c>
      <c r="F5">
        <v>31</v>
      </c>
      <c r="G5">
        <f t="shared" si="0"/>
        <v>0</v>
      </c>
      <c r="H5" s="7">
        <f t="shared" si="1"/>
        <v>0</v>
      </c>
      <c r="I5" s="8" t="str">
        <f t="shared" si="2"/>
        <v>https://moleculartargets-dev.ccdi.cancer.gov/target/ENSG00000108733/associations</v>
      </c>
      <c r="J5">
        <v>31</v>
      </c>
      <c r="K5">
        <f t="shared" si="3"/>
        <v>0</v>
      </c>
      <c r="L5" s="8" t="str">
        <f t="shared" si="4"/>
        <v>https://platform.opentargets.org/target/ENSG00000108733/associations</v>
      </c>
    </row>
    <row r="6" spans="1:12" x14ac:dyDescent="0.25">
      <c r="A6" t="s">
        <v>60</v>
      </c>
      <c r="B6" t="s">
        <v>61</v>
      </c>
      <c r="C6" t="s">
        <v>62</v>
      </c>
      <c r="D6" t="s">
        <v>50</v>
      </c>
      <c r="E6">
        <v>105</v>
      </c>
      <c r="F6">
        <v>105</v>
      </c>
      <c r="G6">
        <f t="shared" si="0"/>
        <v>0</v>
      </c>
      <c r="H6" s="7">
        <f t="shared" si="1"/>
        <v>0</v>
      </c>
      <c r="I6" s="8" t="str">
        <f t="shared" si="2"/>
        <v>https://moleculartargets-dev.ccdi.cancer.gov/target/ENSG00000109323/associations</v>
      </c>
      <c r="J6">
        <v>105</v>
      </c>
      <c r="K6">
        <f t="shared" si="3"/>
        <v>0</v>
      </c>
      <c r="L6" s="8" t="str">
        <f t="shared" si="4"/>
        <v>https://platform.opentargets.org/target/ENSG00000109323/associations</v>
      </c>
    </row>
    <row r="7" spans="1:12" x14ac:dyDescent="0.25">
      <c r="A7" t="s">
        <v>63</v>
      </c>
      <c r="B7" t="s">
        <v>64</v>
      </c>
      <c r="C7" t="s">
        <v>65</v>
      </c>
      <c r="D7" t="s">
        <v>66</v>
      </c>
      <c r="E7">
        <v>665</v>
      </c>
      <c r="F7">
        <v>665</v>
      </c>
      <c r="G7">
        <f t="shared" si="0"/>
        <v>0</v>
      </c>
      <c r="H7" s="7">
        <f t="shared" si="1"/>
        <v>0</v>
      </c>
      <c r="I7" s="8" t="str">
        <f t="shared" si="2"/>
        <v>https://moleculartargets-dev.ccdi.cancer.gov/target/ENSG00000118058/associations</v>
      </c>
      <c r="J7">
        <v>665</v>
      </c>
      <c r="K7">
        <f t="shared" si="3"/>
        <v>0</v>
      </c>
      <c r="L7" s="8" t="str">
        <f t="shared" si="4"/>
        <v>https://platform.opentargets.org/target/ENSG00000118058/associations</v>
      </c>
    </row>
    <row r="8" spans="1:12" x14ac:dyDescent="0.25">
      <c r="A8" t="s">
        <v>67</v>
      </c>
      <c r="B8" t="s">
        <v>68</v>
      </c>
      <c r="C8" t="s">
        <v>69</v>
      </c>
      <c r="D8" t="s">
        <v>66</v>
      </c>
      <c r="E8">
        <v>687</v>
      </c>
      <c r="F8">
        <v>687</v>
      </c>
      <c r="G8">
        <f t="shared" si="0"/>
        <v>0</v>
      </c>
      <c r="H8" s="7">
        <f t="shared" si="1"/>
        <v>0</v>
      </c>
      <c r="I8" s="8" t="str">
        <f t="shared" si="2"/>
        <v>https://moleculartargets-dev.ccdi.cancer.gov/target/ENSG00000122025/associations</v>
      </c>
      <c r="J8">
        <v>687</v>
      </c>
      <c r="K8">
        <f t="shared" si="3"/>
        <v>0</v>
      </c>
      <c r="L8" s="8" t="str">
        <f t="shared" si="4"/>
        <v>https://platform.opentargets.org/target/ENSG00000122025/associations</v>
      </c>
    </row>
    <row r="9" spans="1:12" x14ac:dyDescent="0.25">
      <c r="A9" t="s">
        <v>70</v>
      </c>
      <c r="B9" t="s">
        <v>71</v>
      </c>
      <c r="C9" t="s">
        <v>72</v>
      </c>
      <c r="D9" t="s">
        <v>50</v>
      </c>
      <c r="E9">
        <v>124</v>
      </c>
      <c r="F9">
        <v>124</v>
      </c>
      <c r="G9">
        <f t="shared" si="0"/>
        <v>0</v>
      </c>
      <c r="H9" s="7">
        <f t="shared" si="1"/>
        <v>0</v>
      </c>
      <c r="I9" s="8" t="str">
        <f t="shared" si="2"/>
        <v>https://moleculartargets-dev.ccdi.cancer.gov/target/ENSG00000130826/associations</v>
      </c>
      <c r="J9">
        <v>124</v>
      </c>
      <c r="K9">
        <f t="shared" si="3"/>
        <v>0</v>
      </c>
      <c r="L9" s="8" t="str">
        <f t="shared" si="4"/>
        <v>https://platform.opentargets.org/target/ENSG00000130826/associations</v>
      </c>
    </row>
    <row r="10" spans="1:12" x14ac:dyDescent="0.25">
      <c r="A10" t="s">
        <v>73</v>
      </c>
      <c r="B10" t="s">
        <v>74</v>
      </c>
      <c r="C10" t="s">
        <v>75</v>
      </c>
      <c r="D10" t="s">
        <v>50</v>
      </c>
      <c r="E10">
        <v>44</v>
      </c>
      <c r="F10">
        <v>44</v>
      </c>
      <c r="G10">
        <f t="shared" si="0"/>
        <v>0</v>
      </c>
      <c r="H10" s="7">
        <f t="shared" si="1"/>
        <v>0</v>
      </c>
      <c r="I10" s="8" t="str">
        <f t="shared" si="2"/>
        <v>https://moleculartargets-dev.ccdi.cancer.gov/target/ENSG00000132591/associations</v>
      </c>
      <c r="J10">
        <v>44</v>
      </c>
      <c r="K10">
        <f t="shared" si="3"/>
        <v>0</v>
      </c>
      <c r="L10" s="8" t="str">
        <f t="shared" si="4"/>
        <v>https://platform.opentargets.org/target/ENSG00000132591/associations</v>
      </c>
    </row>
    <row r="11" spans="1:12" x14ac:dyDescent="0.25">
      <c r="A11" t="s">
        <v>76</v>
      </c>
      <c r="B11" t="s">
        <v>77</v>
      </c>
      <c r="C11" t="s">
        <v>78</v>
      </c>
      <c r="D11" t="s">
        <v>66</v>
      </c>
      <c r="E11">
        <v>878</v>
      </c>
      <c r="F11">
        <v>878</v>
      </c>
      <c r="G11">
        <f t="shared" si="0"/>
        <v>0</v>
      </c>
      <c r="H11" s="7">
        <f t="shared" si="1"/>
        <v>0</v>
      </c>
      <c r="I11" s="8" t="str">
        <f t="shared" si="2"/>
        <v>https://moleculartargets-dev.ccdi.cancer.gov/target/ENSG00000133703/associations</v>
      </c>
      <c r="J11">
        <v>878</v>
      </c>
      <c r="K11">
        <f t="shared" si="3"/>
        <v>0</v>
      </c>
      <c r="L11" s="8" t="str">
        <f t="shared" si="4"/>
        <v>https://platform.opentargets.org/target/ENSG00000133703/associations</v>
      </c>
    </row>
    <row r="12" spans="1:12" x14ac:dyDescent="0.25">
      <c r="A12" t="s">
        <v>79</v>
      </c>
      <c r="B12" t="s">
        <v>80</v>
      </c>
      <c r="C12" t="s">
        <v>81</v>
      </c>
      <c r="D12" t="s">
        <v>50</v>
      </c>
      <c r="E12">
        <v>223</v>
      </c>
      <c r="F12">
        <v>223</v>
      </c>
      <c r="G12">
        <f t="shared" si="0"/>
        <v>0</v>
      </c>
      <c r="H12" s="7">
        <f t="shared" si="1"/>
        <v>0</v>
      </c>
      <c r="I12" s="8" t="str">
        <f t="shared" si="2"/>
        <v>https://moleculartargets-dev.ccdi.cancer.gov/target/ENSG00000138600/associations</v>
      </c>
      <c r="J12">
        <v>223</v>
      </c>
      <c r="K12">
        <f t="shared" si="3"/>
        <v>0</v>
      </c>
      <c r="L12" s="8" t="str">
        <f>HYPERLINK("https://platform.opentargets.org"&amp;$A12)</f>
        <v>https://platform.opentargets.org/target/ENSG00000138600/associations</v>
      </c>
    </row>
    <row r="13" spans="1:12" x14ac:dyDescent="0.25">
      <c r="A13" t="s">
        <v>82</v>
      </c>
      <c r="B13" t="s">
        <v>83</v>
      </c>
      <c r="C13" t="s">
        <v>84</v>
      </c>
      <c r="D13" t="s">
        <v>50</v>
      </c>
      <c r="E13">
        <v>22</v>
      </c>
      <c r="F13">
        <v>22</v>
      </c>
      <c r="G13">
        <f t="shared" si="0"/>
        <v>0</v>
      </c>
      <c r="H13" s="7">
        <f t="shared" si="1"/>
        <v>0</v>
      </c>
      <c r="I13" s="8" t="str">
        <f t="shared" si="2"/>
        <v>https://moleculartargets-dev.ccdi.cancer.gov/target/ENSG00000138780/associations</v>
      </c>
      <c r="J13">
        <v>22</v>
      </c>
      <c r="K13">
        <f t="shared" si="3"/>
        <v>0</v>
      </c>
      <c r="L13" s="8" t="str">
        <f t="shared" si="4"/>
        <v>https://platform.opentargets.org/target/ENSG00000138780/associations</v>
      </c>
    </row>
    <row r="14" spans="1:12" x14ac:dyDescent="0.25">
      <c r="A14" t="s">
        <v>85</v>
      </c>
      <c r="B14" t="s">
        <v>86</v>
      </c>
      <c r="C14" t="s">
        <v>87</v>
      </c>
      <c r="D14" t="s">
        <v>50</v>
      </c>
      <c r="E14">
        <v>69</v>
      </c>
      <c r="F14">
        <v>69</v>
      </c>
      <c r="G14">
        <f t="shared" si="0"/>
        <v>0</v>
      </c>
      <c r="H14" s="7">
        <f t="shared" si="1"/>
        <v>0</v>
      </c>
      <c r="I14" s="8" t="str">
        <f t="shared" si="2"/>
        <v>https://moleculartargets-dev.ccdi.cancer.gov/target/ENSG00000140694/associations</v>
      </c>
      <c r="J14">
        <v>69</v>
      </c>
      <c r="K14">
        <f t="shared" si="3"/>
        <v>0</v>
      </c>
      <c r="L14" s="8" t="str">
        <f t="shared" si="4"/>
        <v>https://platform.opentargets.org/target/ENSG00000140694/associations</v>
      </c>
    </row>
    <row r="15" spans="1:12" x14ac:dyDescent="0.25">
      <c r="A15" t="s">
        <v>88</v>
      </c>
      <c r="B15" t="s">
        <v>89</v>
      </c>
      <c r="C15" t="s">
        <v>90</v>
      </c>
      <c r="D15" t="s">
        <v>50</v>
      </c>
      <c r="E15">
        <v>22</v>
      </c>
      <c r="F15">
        <v>22</v>
      </c>
      <c r="G15">
        <f t="shared" si="0"/>
        <v>0</v>
      </c>
      <c r="H15" s="7">
        <f t="shared" si="1"/>
        <v>0</v>
      </c>
      <c r="I15" s="8" t="str">
        <f t="shared" si="2"/>
        <v>https://moleculartargets-dev.ccdi.cancer.gov/target/ENSG00000141200/associations</v>
      </c>
      <c r="J15">
        <v>22</v>
      </c>
      <c r="K15">
        <f t="shared" si="3"/>
        <v>0</v>
      </c>
      <c r="L15" s="8" t="str">
        <f t="shared" si="4"/>
        <v>https://platform.opentargets.org/target/ENSG00000141200/associations</v>
      </c>
    </row>
    <row r="16" spans="1:12" x14ac:dyDescent="0.25">
      <c r="A16" t="s">
        <v>91</v>
      </c>
      <c r="B16" t="s">
        <v>92</v>
      </c>
      <c r="C16" t="s">
        <v>93</v>
      </c>
      <c r="D16" t="s">
        <v>66</v>
      </c>
      <c r="E16">
        <v>2428</v>
      </c>
      <c r="F16">
        <v>2428</v>
      </c>
      <c r="G16">
        <f t="shared" si="0"/>
        <v>0</v>
      </c>
      <c r="H16" s="7">
        <f t="shared" si="1"/>
        <v>0</v>
      </c>
      <c r="I16" s="8" t="str">
        <f t="shared" si="2"/>
        <v>https://moleculartargets-dev.ccdi.cancer.gov/target/ENSG00000141510/associations</v>
      </c>
      <c r="J16">
        <v>2428</v>
      </c>
      <c r="K16">
        <f t="shared" si="3"/>
        <v>0</v>
      </c>
      <c r="L16" s="8" t="str">
        <f t="shared" si="4"/>
        <v>https://platform.opentargets.org/target/ENSG00000141510/associations</v>
      </c>
    </row>
    <row r="17" spans="1:12" x14ac:dyDescent="0.25">
      <c r="A17" t="s">
        <v>94</v>
      </c>
      <c r="B17" t="s">
        <v>95</v>
      </c>
      <c r="C17" t="s">
        <v>96</v>
      </c>
      <c r="D17" t="s">
        <v>66</v>
      </c>
      <c r="E17">
        <v>1804</v>
      </c>
      <c r="F17">
        <v>1804</v>
      </c>
      <c r="G17">
        <f t="shared" si="0"/>
        <v>0</v>
      </c>
      <c r="H17" s="7">
        <f t="shared" si="1"/>
        <v>0</v>
      </c>
      <c r="I17" s="8" t="str">
        <f t="shared" si="2"/>
        <v>https://moleculartargets-dev.ccdi.cancer.gov/target/ENSG00000146648/associations</v>
      </c>
      <c r="J17">
        <v>1804</v>
      </c>
      <c r="K17">
        <f t="shared" si="3"/>
        <v>0</v>
      </c>
      <c r="L17" s="8" t="str">
        <f t="shared" si="4"/>
        <v>https://platform.opentargets.org/target/ENSG00000146648/associations</v>
      </c>
    </row>
    <row r="18" spans="1:12" x14ac:dyDescent="0.25">
      <c r="A18" t="s">
        <v>97</v>
      </c>
      <c r="B18" t="s">
        <v>98</v>
      </c>
      <c r="C18" t="s">
        <v>99</v>
      </c>
      <c r="D18" t="s">
        <v>50</v>
      </c>
      <c r="E18">
        <v>6</v>
      </c>
      <c r="F18">
        <v>6</v>
      </c>
      <c r="G18">
        <f t="shared" si="0"/>
        <v>0</v>
      </c>
      <c r="H18" s="7">
        <f t="shared" si="1"/>
        <v>0</v>
      </c>
      <c r="I18" s="8" t="str">
        <f t="shared" si="2"/>
        <v>https://moleculartargets-dev.ccdi.cancer.gov/target/ENSG00000147533/associations</v>
      </c>
      <c r="J18">
        <v>6</v>
      </c>
      <c r="K18">
        <f t="shared" si="3"/>
        <v>0</v>
      </c>
      <c r="L18" s="8" t="str">
        <f>HYPERLINK("https://platform.opentargets.org"&amp;$A18)</f>
        <v>https://platform.opentargets.org/target/ENSG00000147533/associations</v>
      </c>
    </row>
    <row r="19" spans="1:12" x14ac:dyDescent="0.25">
      <c r="A19" t="s">
        <v>100</v>
      </c>
      <c r="B19" t="s">
        <v>101</v>
      </c>
      <c r="C19" t="s">
        <v>102</v>
      </c>
      <c r="D19" t="s">
        <v>50</v>
      </c>
      <c r="E19">
        <v>49</v>
      </c>
      <c r="F19">
        <v>49</v>
      </c>
      <c r="G19">
        <f t="shared" si="0"/>
        <v>0</v>
      </c>
      <c r="H19" s="7">
        <f t="shared" si="1"/>
        <v>0</v>
      </c>
      <c r="I19" s="8" t="str">
        <f t="shared" si="2"/>
        <v>https://moleculartargets-dev.ccdi.cancer.gov/target/ENSG00000157214/associations</v>
      </c>
      <c r="J19">
        <v>49</v>
      </c>
      <c r="K19">
        <f t="shared" si="3"/>
        <v>0</v>
      </c>
      <c r="L19" s="8" t="str">
        <f t="shared" si="4"/>
        <v>https://platform.opentargets.org/target/ENSG00000157214/associations</v>
      </c>
    </row>
    <row r="20" spans="1:12" x14ac:dyDescent="0.25">
      <c r="A20" t="s">
        <v>103</v>
      </c>
      <c r="B20" t="s">
        <v>104</v>
      </c>
      <c r="C20" t="s">
        <v>105</v>
      </c>
      <c r="D20" t="s">
        <v>66</v>
      </c>
      <c r="E20">
        <v>1044</v>
      </c>
      <c r="F20">
        <v>1044</v>
      </c>
      <c r="G20">
        <f t="shared" si="0"/>
        <v>0</v>
      </c>
      <c r="H20" s="7">
        <f t="shared" si="1"/>
        <v>0</v>
      </c>
      <c r="I20" s="8" t="str">
        <f t="shared" si="2"/>
        <v>https://moleculartargets-dev.ccdi.cancer.gov/target/ENSG00000157764/associations</v>
      </c>
      <c r="J20">
        <v>1044</v>
      </c>
      <c r="K20">
        <f t="shared" si="3"/>
        <v>0</v>
      </c>
      <c r="L20" s="8" t="str">
        <f t="shared" si="4"/>
        <v>https://platform.opentargets.org/target/ENSG00000157764/associations</v>
      </c>
    </row>
    <row r="21" spans="1:12" x14ac:dyDescent="0.25">
      <c r="A21" t="s">
        <v>106</v>
      </c>
      <c r="B21" t="s">
        <v>107</v>
      </c>
      <c r="C21" t="s">
        <v>108</v>
      </c>
      <c r="D21" t="s">
        <v>50</v>
      </c>
      <c r="E21">
        <v>178</v>
      </c>
      <c r="F21">
        <v>178</v>
      </c>
      <c r="G21">
        <f t="shared" si="0"/>
        <v>0</v>
      </c>
      <c r="H21" s="7">
        <f t="shared" si="1"/>
        <v>0</v>
      </c>
      <c r="I21" s="8" t="str">
        <f t="shared" si="2"/>
        <v>https://moleculartargets-dev.ccdi.cancer.gov/target/ENSG00000165215/associations</v>
      </c>
      <c r="J21">
        <v>178</v>
      </c>
      <c r="K21">
        <f t="shared" si="3"/>
        <v>0</v>
      </c>
      <c r="L21" s="8" t="str">
        <f>HYPERLINK("https://platform.opentargets.org"&amp;$A21)</f>
        <v>https://platform.opentargets.org/target/ENSG00000165215/associations</v>
      </c>
    </row>
    <row r="22" spans="1:12" x14ac:dyDescent="0.25">
      <c r="A22" t="s">
        <v>109</v>
      </c>
      <c r="B22" t="s">
        <v>110</v>
      </c>
      <c r="C22" t="s">
        <v>111</v>
      </c>
      <c r="D22" t="s">
        <v>66</v>
      </c>
      <c r="E22">
        <v>772</v>
      </c>
      <c r="F22">
        <v>772</v>
      </c>
      <c r="G22">
        <f t="shared" si="0"/>
        <v>0</v>
      </c>
      <c r="H22" s="7">
        <f t="shared" si="1"/>
        <v>0</v>
      </c>
      <c r="I22" s="8" t="str">
        <f t="shared" si="2"/>
        <v>https://moleculartargets-dev.ccdi.cancer.gov/target/ENSG00000171094/associations</v>
      </c>
      <c r="J22">
        <v>772</v>
      </c>
      <c r="K22">
        <f t="shared" si="3"/>
        <v>0</v>
      </c>
      <c r="L22" s="8" t="str">
        <f t="shared" si="4"/>
        <v>https://platform.opentargets.org/target/ENSG00000171094/associations</v>
      </c>
    </row>
    <row r="23" spans="1:12" x14ac:dyDescent="0.25">
      <c r="A23" t="s">
        <v>112</v>
      </c>
      <c r="B23" t="s">
        <v>113</v>
      </c>
      <c r="C23" t="s">
        <v>114</v>
      </c>
      <c r="D23" t="s">
        <v>50</v>
      </c>
      <c r="E23">
        <v>146</v>
      </c>
      <c r="F23">
        <v>146</v>
      </c>
      <c r="G23">
        <f t="shared" si="0"/>
        <v>0</v>
      </c>
      <c r="H23" s="7">
        <f t="shared" si="1"/>
        <v>0</v>
      </c>
      <c r="I23" s="8" t="str">
        <f t="shared" si="2"/>
        <v>https://moleculartargets-dev.ccdi.cancer.gov/target/ENSG00000177425/associations</v>
      </c>
      <c r="J23">
        <v>146</v>
      </c>
      <c r="K23">
        <f t="shared" si="3"/>
        <v>0</v>
      </c>
      <c r="L23" s="8" t="str">
        <f t="shared" si="4"/>
        <v>https://platform.opentargets.org/target/ENSG00000177425/associations</v>
      </c>
    </row>
    <row r="24" spans="1:12" x14ac:dyDescent="0.25">
      <c r="A24" t="s">
        <v>115</v>
      </c>
      <c r="B24" t="s">
        <v>116</v>
      </c>
      <c r="C24" t="s">
        <v>117</v>
      </c>
      <c r="D24" t="s">
        <v>66</v>
      </c>
      <c r="E24">
        <v>740</v>
      </c>
      <c r="F24">
        <v>740</v>
      </c>
      <c r="G24">
        <f t="shared" si="0"/>
        <v>0</v>
      </c>
      <c r="H24" s="7">
        <f t="shared" si="1"/>
        <v>0</v>
      </c>
      <c r="I24" s="8" t="str">
        <f t="shared" si="2"/>
        <v>https://moleculartargets-dev.ccdi.cancer.gov/target/ENSG00000177455/associations</v>
      </c>
      <c r="J24">
        <v>740</v>
      </c>
      <c r="K24">
        <f t="shared" si="3"/>
        <v>0</v>
      </c>
      <c r="L24" s="8" t="str">
        <f t="shared" si="4"/>
        <v>https://platform.opentargets.org/target/ENSG00000177455/associations</v>
      </c>
    </row>
    <row r="25" spans="1:12" x14ac:dyDescent="0.25">
      <c r="A25" t="s">
        <v>118</v>
      </c>
      <c r="B25" t="s">
        <v>119</v>
      </c>
      <c r="C25" t="s">
        <v>120</v>
      </c>
      <c r="D25" t="s">
        <v>66</v>
      </c>
      <c r="E25">
        <v>716</v>
      </c>
      <c r="F25">
        <v>716</v>
      </c>
      <c r="G25">
        <f t="shared" si="0"/>
        <v>0</v>
      </c>
      <c r="H25" s="7">
        <f t="shared" si="1"/>
        <v>0</v>
      </c>
      <c r="I25" s="8" t="str">
        <f t="shared" si="2"/>
        <v>https://moleculartargets-dev.ccdi.cancer.gov/target/ENSG00000179295/associations</v>
      </c>
      <c r="J25">
        <v>716</v>
      </c>
      <c r="K25">
        <f t="shared" si="3"/>
        <v>0</v>
      </c>
      <c r="L25" s="8" t="str">
        <f t="shared" si="4"/>
        <v>https://platform.opentargets.org/target/ENSG00000179295/associations</v>
      </c>
    </row>
    <row r="26" spans="1:12" x14ac:dyDescent="0.25">
      <c r="A26" t="s">
        <v>121</v>
      </c>
      <c r="B26" t="s">
        <v>122</v>
      </c>
      <c r="C26" t="s">
        <v>123</v>
      </c>
      <c r="D26" t="s">
        <v>50</v>
      </c>
      <c r="E26">
        <v>1</v>
      </c>
      <c r="F26">
        <v>1</v>
      </c>
      <c r="G26">
        <f t="shared" si="0"/>
        <v>0</v>
      </c>
      <c r="H26" s="7">
        <f t="shared" si="1"/>
        <v>0</v>
      </c>
      <c r="I26" s="8" t="str">
        <f t="shared" si="2"/>
        <v>https://moleculartargets-dev.ccdi.cancer.gov/target/ENSG00000186019/associations</v>
      </c>
      <c r="J26">
        <v>1</v>
      </c>
      <c r="K26">
        <f t="shared" si="3"/>
        <v>0</v>
      </c>
      <c r="L26" s="8" t="str">
        <f t="shared" si="4"/>
        <v>https://platform.opentargets.org/target/ENSG00000186019/associations</v>
      </c>
    </row>
    <row r="27" spans="1:12" x14ac:dyDescent="0.25">
      <c r="A27" t="s">
        <v>124</v>
      </c>
      <c r="B27" t="s">
        <v>125</v>
      </c>
      <c r="C27" t="s">
        <v>126</v>
      </c>
      <c r="D27" t="s">
        <v>50</v>
      </c>
      <c r="E27">
        <v>19</v>
      </c>
      <c r="F27">
        <v>19</v>
      </c>
      <c r="G27">
        <f t="shared" si="0"/>
        <v>0</v>
      </c>
      <c r="H27" s="7">
        <f t="shared" si="1"/>
        <v>0</v>
      </c>
      <c r="I27" s="8" t="str">
        <f t="shared" si="2"/>
        <v>https://moleculartargets-dev.ccdi.cancer.gov/target/ENSG00000203965/associations</v>
      </c>
      <c r="J27">
        <v>19</v>
      </c>
      <c r="K27">
        <f t="shared" si="3"/>
        <v>0</v>
      </c>
      <c r="L27" s="8" t="str">
        <f t="shared" si="4"/>
        <v>https://platform.opentargets.org/target/ENSG00000203965/associations</v>
      </c>
    </row>
    <row r="28" spans="1:12" x14ac:dyDescent="0.25">
      <c r="A28" t="s">
        <v>127</v>
      </c>
      <c r="B28" t="s">
        <v>128</v>
      </c>
      <c r="C28" t="s">
        <v>129</v>
      </c>
      <c r="D28" t="s">
        <v>50</v>
      </c>
      <c r="E28">
        <v>32</v>
      </c>
      <c r="F28">
        <v>32</v>
      </c>
      <c r="G28">
        <f t="shared" si="0"/>
        <v>0</v>
      </c>
      <c r="H28" s="7">
        <f t="shared" si="1"/>
        <v>0</v>
      </c>
      <c r="I28" s="8" t="str">
        <f t="shared" si="2"/>
        <v>https://moleculartargets-dev.ccdi.cancer.gov/target/ENSG00000205531/associations</v>
      </c>
      <c r="J28">
        <v>32</v>
      </c>
      <c r="K28">
        <f t="shared" si="3"/>
        <v>0</v>
      </c>
      <c r="L28" s="8" t="str">
        <f>HYPERLINK("https://platform.opentargets.org"&amp;$A28)</f>
        <v>https://platform.opentargets.org/target/ENSG00000205531/associations</v>
      </c>
    </row>
    <row r="29" spans="1:12" x14ac:dyDescent="0.25">
      <c r="A29" t="s">
        <v>130</v>
      </c>
      <c r="B29" t="s">
        <v>131</v>
      </c>
      <c r="C29" t="s">
        <v>132</v>
      </c>
      <c r="D29" t="s">
        <v>50</v>
      </c>
      <c r="E29">
        <v>96</v>
      </c>
      <c r="F29">
        <v>96</v>
      </c>
      <c r="G29">
        <f t="shared" si="0"/>
        <v>0</v>
      </c>
      <c r="H29" s="7">
        <f t="shared" si="1"/>
        <v>0</v>
      </c>
      <c r="I29" s="8" t="str">
        <f t="shared" si="2"/>
        <v>https://moleculartargets-dev.ccdi.cancer.gov/target/ENSG00000205809/associations</v>
      </c>
      <c r="J29">
        <v>96</v>
      </c>
      <c r="K29">
        <f t="shared" si="3"/>
        <v>0</v>
      </c>
      <c r="L29" s="8" t="str">
        <f t="shared" si="4"/>
        <v>https://platform.opentargets.org/target/ENSG00000205809/associations</v>
      </c>
    </row>
    <row r="30" spans="1:12" x14ac:dyDescent="0.25">
      <c r="A30" t="s">
        <v>133</v>
      </c>
      <c r="B30" t="s">
        <v>134</v>
      </c>
      <c r="C30" t="s">
        <v>135</v>
      </c>
      <c r="D30" t="s">
        <v>50</v>
      </c>
      <c r="E30">
        <v>10</v>
      </c>
      <c r="F30">
        <v>10</v>
      </c>
      <c r="G30">
        <f t="shared" si="0"/>
        <v>0</v>
      </c>
      <c r="H30" s="7">
        <f t="shared" si="1"/>
        <v>0</v>
      </c>
      <c r="I30" s="8" t="str">
        <f t="shared" si="2"/>
        <v>https://moleculartargets-dev.ccdi.cancer.gov/target/ENSG00000211649/associations</v>
      </c>
      <c r="J30">
        <v>10</v>
      </c>
      <c r="K30">
        <f t="shared" si="3"/>
        <v>0</v>
      </c>
      <c r="L30" s="8" t="str">
        <f>HYPERLINK("https://platform.opentargets.org"&amp;$A30)</f>
        <v>https://platform.opentargets.org/target/ENSG00000211649/associations</v>
      </c>
    </row>
    <row r="31" spans="1:12" x14ac:dyDescent="0.25">
      <c r="A31" t="s">
        <v>136</v>
      </c>
      <c r="B31" t="s">
        <v>137</v>
      </c>
      <c r="C31" t="s">
        <v>138</v>
      </c>
      <c r="D31" t="s">
        <v>66</v>
      </c>
      <c r="E31">
        <v>632</v>
      </c>
      <c r="F31">
        <v>632</v>
      </c>
      <c r="G31">
        <f t="shared" si="0"/>
        <v>0</v>
      </c>
      <c r="H31" s="7">
        <f t="shared" si="1"/>
        <v>0</v>
      </c>
      <c r="I31" s="8" t="str">
        <f t="shared" si="2"/>
        <v>https://moleculartargets-dev.ccdi.cancer.gov/target/ENSG00000213281/associations</v>
      </c>
      <c r="J31">
        <v>632</v>
      </c>
      <c r="K31">
        <f t="shared" si="3"/>
        <v>0</v>
      </c>
      <c r="L31" s="8" t="str">
        <f t="shared" si="4"/>
        <v>https://platform.opentargets.org/target/ENSG00000213281/associations</v>
      </c>
    </row>
    <row r="32" spans="1:12" x14ac:dyDescent="0.25">
      <c r="A32" t="s">
        <v>139</v>
      </c>
      <c r="B32" t="s">
        <v>140</v>
      </c>
      <c r="C32" t="s">
        <v>141</v>
      </c>
      <c r="D32" t="s">
        <v>50</v>
      </c>
      <c r="E32">
        <v>2</v>
      </c>
      <c r="F32">
        <v>2</v>
      </c>
      <c r="G32">
        <f t="shared" si="0"/>
        <v>0</v>
      </c>
      <c r="H32" s="7">
        <f t="shared" si="1"/>
        <v>0</v>
      </c>
      <c r="I32" s="8" t="str">
        <f t="shared" si="2"/>
        <v>https://moleculartargets-dev.ccdi.cancer.gov/target/ENSG00000226600/associations</v>
      </c>
      <c r="J32">
        <v>2</v>
      </c>
      <c r="K32">
        <f t="shared" si="3"/>
        <v>0</v>
      </c>
      <c r="L32" s="8" t="str">
        <f>HYPERLINK("https://platform.opentargets.org"&amp;$A32)</f>
        <v>https://platform.opentargets.org/target/ENSG00000226600/associations</v>
      </c>
    </row>
    <row r="33" spans="1:12" x14ac:dyDescent="0.25">
      <c r="A33" t="s">
        <v>142</v>
      </c>
      <c r="B33" t="s">
        <v>143</v>
      </c>
      <c r="C33" t="s">
        <v>144</v>
      </c>
      <c r="D33" t="s">
        <v>50</v>
      </c>
      <c r="E33">
        <v>1</v>
      </c>
      <c r="F33">
        <v>1</v>
      </c>
      <c r="G33">
        <f t="shared" si="0"/>
        <v>0</v>
      </c>
      <c r="H33" s="7">
        <f t="shared" si="1"/>
        <v>0</v>
      </c>
      <c r="I33" s="8" t="str">
        <f t="shared" si="2"/>
        <v>https://moleculartargets-dev.ccdi.cancer.gov/target/ENSG00000229154/associations</v>
      </c>
      <c r="J33">
        <v>1</v>
      </c>
      <c r="K33">
        <f t="shared" si="3"/>
        <v>0</v>
      </c>
      <c r="L33" s="8" t="str">
        <f t="shared" si="4"/>
        <v>https://platform.opentargets.org/target/ENSG00000229154/associations</v>
      </c>
    </row>
    <row r="34" spans="1:12" x14ac:dyDescent="0.25">
      <c r="A34" t="s">
        <v>145</v>
      </c>
      <c r="B34" t="s">
        <v>146</v>
      </c>
      <c r="C34" t="s">
        <v>146</v>
      </c>
      <c r="D34" t="s">
        <v>50</v>
      </c>
      <c r="E34">
        <v>1</v>
      </c>
      <c r="F34">
        <v>1</v>
      </c>
      <c r="G34">
        <f t="shared" si="0"/>
        <v>0</v>
      </c>
      <c r="H34" s="7">
        <f t="shared" si="1"/>
        <v>0</v>
      </c>
      <c r="I34" s="8" t="str">
        <f t="shared" si="2"/>
        <v>https://moleculartargets-dev.ccdi.cancer.gov/target/ENSG00000236366/associations</v>
      </c>
      <c r="J34">
        <v>1</v>
      </c>
      <c r="K34">
        <f t="shared" si="3"/>
        <v>0</v>
      </c>
      <c r="L34" s="8" t="str">
        <f t="shared" si="4"/>
        <v>https://platform.opentargets.org/target/ENSG00000236366/associations</v>
      </c>
    </row>
    <row r="35" spans="1:12" x14ac:dyDescent="0.25">
      <c r="A35" t="s">
        <v>147</v>
      </c>
      <c r="B35" t="s">
        <v>148</v>
      </c>
      <c r="C35" t="s">
        <v>149</v>
      </c>
      <c r="D35" t="s">
        <v>50</v>
      </c>
      <c r="E35">
        <v>17</v>
      </c>
      <c r="F35">
        <v>17</v>
      </c>
      <c r="G35">
        <f t="shared" si="0"/>
        <v>0</v>
      </c>
      <c r="H35" s="7">
        <f t="shared" si="1"/>
        <v>0</v>
      </c>
      <c r="I35" s="8" t="str">
        <f t="shared" si="2"/>
        <v>https://moleculartargets-dev.ccdi.cancer.gov/target/ENSG00000248771/associations</v>
      </c>
      <c r="J35">
        <v>17</v>
      </c>
      <c r="K35">
        <f t="shared" si="3"/>
        <v>0</v>
      </c>
      <c r="L35" s="8" t="str">
        <f t="shared" si="4"/>
        <v>https://platform.opentargets.org/target/ENSG00000248771/associations</v>
      </c>
    </row>
    <row r="36" spans="1:12" x14ac:dyDescent="0.25">
      <c r="A36" t="s">
        <v>150</v>
      </c>
      <c r="B36" t="s">
        <v>151</v>
      </c>
      <c r="C36" t="s">
        <v>152</v>
      </c>
      <c r="D36" t="s">
        <v>50</v>
      </c>
      <c r="E36">
        <v>2</v>
      </c>
      <c r="F36">
        <v>2</v>
      </c>
      <c r="G36">
        <f t="shared" si="0"/>
        <v>0</v>
      </c>
      <c r="H36" s="7">
        <f t="shared" si="1"/>
        <v>0</v>
      </c>
      <c r="I36" s="8" t="str">
        <f t="shared" si="2"/>
        <v>https://moleculartargets-dev.ccdi.cancer.gov/target/ENSG00000249923/associations</v>
      </c>
      <c r="J36">
        <v>2</v>
      </c>
      <c r="K36">
        <f t="shared" si="3"/>
        <v>0</v>
      </c>
      <c r="L36" s="8" t="str">
        <f t="shared" si="4"/>
        <v>https://platform.opentargets.org/target/ENSG00000249923/associations</v>
      </c>
    </row>
    <row r="37" spans="1:12" x14ac:dyDescent="0.25">
      <c r="A37" t="s">
        <v>153</v>
      </c>
      <c r="B37" t="s">
        <v>154</v>
      </c>
      <c r="C37" t="s">
        <v>154</v>
      </c>
      <c r="D37" t="s">
        <v>50</v>
      </c>
      <c r="E37">
        <v>1</v>
      </c>
      <c r="F37">
        <v>1</v>
      </c>
      <c r="G37">
        <f t="shared" si="0"/>
        <v>0</v>
      </c>
      <c r="H37" s="7">
        <f t="shared" si="1"/>
        <v>0</v>
      </c>
      <c r="I37" s="8" t="str">
        <f t="shared" si="2"/>
        <v>https://moleculartargets-dev.ccdi.cancer.gov/target/ENSG00000258976/associations</v>
      </c>
      <c r="J37">
        <v>1</v>
      </c>
      <c r="K37">
        <f t="shared" si="3"/>
        <v>0</v>
      </c>
      <c r="L37" s="8" t="str">
        <f t="shared" si="4"/>
        <v>https://platform.opentargets.org/target/ENSG00000258976/associations</v>
      </c>
    </row>
    <row r="38" spans="1:12" x14ac:dyDescent="0.25">
      <c r="A38" t="s">
        <v>155</v>
      </c>
      <c r="B38" t="s">
        <v>156</v>
      </c>
      <c r="C38" t="s">
        <v>156</v>
      </c>
      <c r="D38" t="s">
        <v>50</v>
      </c>
      <c r="E38">
        <v>1</v>
      </c>
      <c r="F38">
        <v>1</v>
      </c>
      <c r="G38">
        <f t="shared" si="0"/>
        <v>0</v>
      </c>
      <c r="H38" s="7">
        <f t="shared" si="1"/>
        <v>0</v>
      </c>
      <c r="I38" s="8" t="str">
        <f t="shared" si="2"/>
        <v>https://moleculartargets-dev.ccdi.cancer.gov/target/ENSG00000276292/associations</v>
      </c>
      <c r="J38">
        <v>1</v>
      </c>
      <c r="K38">
        <f t="shared" si="3"/>
        <v>0</v>
      </c>
      <c r="L38" s="8" t="str">
        <f t="shared" si="4"/>
        <v>https://platform.opentargets.org/target/ENSG00000276292/associations</v>
      </c>
    </row>
    <row r="39" spans="1:12" x14ac:dyDescent="0.25">
      <c r="A39" t="s">
        <v>157</v>
      </c>
      <c r="B39" t="s">
        <v>158</v>
      </c>
      <c r="C39" t="s">
        <v>158</v>
      </c>
      <c r="D39" t="s">
        <v>50</v>
      </c>
      <c r="E39">
        <v>1</v>
      </c>
      <c r="F39">
        <v>1</v>
      </c>
      <c r="G39">
        <f t="shared" si="0"/>
        <v>0</v>
      </c>
      <c r="H39" s="7">
        <f t="shared" si="1"/>
        <v>0</v>
      </c>
      <c r="I39" s="8" t="str">
        <f t="shared" si="2"/>
        <v>https://moleculartargets-dev.ccdi.cancer.gov/target/ENSG00000278948/associations</v>
      </c>
      <c r="J39">
        <v>1</v>
      </c>
      <c r="K39">
        <f t="shared" si="3"/>
        <v>0</v>
      </c>
      <c r="L39" s="8" t="str">
        <f t="shared" si="4"/>
        <v>https://platform.opentargets.org/target/ENSG00000278948/associations</v>
      </c>
    </row>
    <row r="40" spans="1:12" x14ac:dyDescent="0.25">
      <c r="A40" t="s">
        <v>159</v>
      </c>
      <c r="B40" t="s">
        <v>160</v>
      </c>
      <c r="C40" t="s">
        <v>160</v>
      </c>
      <c r="D40" t="s">
        <v>50</v>
      </c>
      <c r="E40">
        <v>1</v>
      </c>
      <c r="F40">
        <v>1</v>
      </c>
      <c r="G40">
        <f t="shared" si="0"/>
        <v>0</v>
      </c>
      <c r="H40" s="7">
        <f t="shared" si="1"/>
        <v>0</v>
      </c>
      <c r="I40" s="8" t="str">
        <f t="shared" si="2"/>
        <v>https://moleculartargets-dev.ccdi.cancer.gov/target/ENSG00000280196/associations</v>
      </c>
      <c r="J40">
        <v>1</v>
      </c>
      <c r="K40">
        <f t="shared" si="3"/>
        <v>0</v>
      </c>
      <c r="L40" s="8" t="str">
        <f t="shared" si="4"/>
        <v>https://platform.opentargets.org/target/ENSG00000280196/associations</v>
      </c>
    </row>
    <row r="41" spans="1:12" x14ac:dyDescent="0.25">
      <c r="A41" t="s">
        <v>161</v>
      </c>
      <c r="B41" t="s">
        <v>162</v>
      </c>
      <c r="C41" t="s">
        <v>163</v>
      </c>
      <c r="D41" t="s">
        <v>50</v>
      </c>
      <c r="E41">
        <v>2</v>
      </c>
      <c r="F41">
        <v>2</v>
      </c>
      <c r="G41">
        <f t="shared" si="0"/>
        <v>0</v>
      </c>
      <c r="H41" s="7">
        <f t="shared" si="1"/>
        <v>0</v>
      </c>
      <c r="I41" s="8" t="str">
        <f t="shared" si="2"/>
        <v>https://moleculartargets-dev.ccdi.cancer.gov/target/ENSG00000285331/associations</v>
      </c>
      <c r="J41">
        <v>2</v>
      </c>
      <c r="K41">
        <f t="shared" si="3"/>
        <v>0</v>
      </c>
      <c r="L41" s="8" t="str">
        <f t="shared" si="4"/>
        <v>https://platform.opentargets.org/target/ENSG00000285331/associations</v>
      </c>
    </row>
  </sheetData>
  <conditionalFormatting sqref="K2:K41">
    <cfRule type="cellIs" dxfId="37" priority="6" operator="equal">
      <formula>0</formula>
    </cfRule>
  </conditionalFormatting>
  <conditionalFormatting sqref="G2:H41">
    <cfRule type="cellIs" dxfId="36" priority="2" operator="equal">
      <formula>0</formula>
    </cfRule>
    <cfRule type="cellIs" dxfId="35" priority="3" operator="greaterThan">
      <formula>0</formula>
    </cfRule>
    <cfRule type="cellIs" dxfId="34" priority="4" operator="lessThan">
      <formula>0</formula>
    </cfRule>
  </conditionalFormatting>
  <conditionalFormatting sqref="G1:H41">
    <cfRule type="containsText" dxfId="33" priority="1" operator="containsText" text="untested">
      <formula>NOT(ISERROR(SEARCH("untested",G1)))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C00"/>
  </sheetPr>
  <dimension ref="A1:P41"/>
  <sheetViews>
    <sheetView topLeftCell="A26" workbookViewId="0">
      <selection activeCell="A42" sqref="A42:XFD328"/>
    </sheetView>
  </sheetViews>
  <sheetFormatPr defaultRowHeight="15" x14ac:dyDescent="0.25"/>
  <cols>
    <col min="2" max="2" width="18.140625" bestFit="1" customWidth="1"/>
    <col min="3" max="3" width="16.85546875" bestFit="1" customWidth="1"/>
    <col min="4" max="4" width="18.7109375" bestFit="1" customWidth="1"/>
    <col min="5" max="5" width="13.85546875" bestFit="1" customWidth="1"/>
    <col min="6" max="6" width="11" bestFit="1" customWidth="1"/>
    <col min="7" max="7" width="12.5703125" bestFit="1" customWidth="1"/>
    <col min="8" max="8" width="11" bestFit="1" customWidth="1"/>
    <col min="9" max="9" width="13.7109375" bestFit="1" customWidth="1"/>
    <col min="10" max="10" width="6.5703125" bestFit="1" customWidth="1"/>
    <col min="11" max="11" width="11" bestFit="1" customWidth="1"/>
    <col min="12" max="12" width="12.5703125" bestFit="1" customWidth="1"/>
    <col min="13" max="13" width="11" bestFit="1" customWidth="1"/>
    <col min="14" max="14" width="13.7109375" customWidth="1"/>
    <col min="15" max="15" width="10.28515625" bestFit="1" customWidth="1"/>
  </cols>
  <sheetData>
    <row r="1" spans="1:16" ht="30" customHeight="1" x14ac:dyDescent="0.25">
      <c r="A1" s="11" t="s">
        <v>36</v>
      </c>
      <c r="B1" s="11" t="s">
        <v>164</v>
      </c>
      <c r="C1" s="11" t="s">
        <v>37</v>
      </c>
      <c r="D1" s="11" t="s">
        <v>165</v>
      </c>
      <c r="E1" s="11" t="s">
        <v>166</v>
      </c>
      <c r="F1" s="11" t="s">
        <v>167</v>
      </c>
      <c r="G1" s="11" t="s">
        <v>168</v>
      </c>
      <c r="H1" s="11" t="s">
        <v>169</v>
      </c>
      <c r="I1" s="11" t="s">
        <v>170</v>
      </c>
      <c r="J1" s="11" t="s">
        <v>171</v>
      </c>
      <c r="K1" s="12" t="s">
        <v>172</v>
      </c>
      <c r="L1" s="12" t="s">
        <v>173</v>
      </c>
      <c r="M1" s="12" t="s">
        <v>174</v>
      </c>
      <c r="N1" s="12" t="s">
        <v>175</v>
      </c>
      <c r="O1" s="12" t="s">
        <v>176</v>
      </c>
      <c r="P1" s="12" t="s">
        <v>43</v>
      </c>
    </row>
    <row r="2" spans="1:16" x14ac:dyDescent="0.25">
      <c r="A2" t="s">
        <v>177</v>
      </c>
      <c r="B2" t="s">
        <v>178</v>
      </c>
      <c r="C2" t="s">
        <v>179</v>
      </c>
      <c r="D2" t="s">
        <v>180</v>
      </c>
      <c r="E2" t="s">
        <v>180</v>
      </c>
      <c r="F2">
        <v>8</v>
      </c>
      <c r="G2">
        <v>15</v>
      </c>
      <c r="H2">
        <v>40</v>
      </c>
      <c r="I2">
        <v>2</v>
      </c>
      <c r="J2">
        <v>3</v>
      </c>
      <c r="K2" s="9">
        <v>9</v>
      </c>
      <c r="L2" s="9">
        <v>16</v>
      </c>
      <c r="M2" s="10">
        <v>40</v>
      </c>
      <c r="N2" s="10">
        <v>2</v>
      </c>
      <c r="O2" s="10">
        <v>3</v>
      </c>
      <c r="P2" s="8" t="str">
        <f>HYPERLINK("https://moleculartargets-dev.ccdi.cancer.gov"&amp;$A2)</f>
        <v>https://moleculartargets-dev.ccdi.cancer.gov/target/ENSG00000109321</v>
      </c>
    </row>
    <row r="3" spans="1:16" x14ac:dyDescent="0.25">
      <c r="A3" t="s">
        <v>181</v>
      </c>
      <c r="B3" t="s">
        <v>182</v>
      </c>
      <c r="C3" t="s">
        <v>183</v>
      </c>
      <c r="D3" t="s">
        <v>180</v>
      </c>
      <c r="E3" t="s">
        <v>180</v>
      </c>
      <c r="F3">
        <v>3</v>
      </c>
      <c r="G3">
        <v>3</v>
      </c>
      <c r="H3">
        <v>38</v>
      </c>
      <c r="I3">
        <v>0</v>
      </c>
      <c r="J3">
        <v>0</v>
      </c>
      <c r="K3" s="10">
        <v>3</v>
      </c>
      <c r="L3" s="10">
        <v>3</v>
      </c>
      <c r="M3" s="10">
        <v>38</v>
      </c>
      <c r="N3" s="10">
        <v>0</v>
      </c>
      <c r="O3" s="10">
        <v>0</v>
      </c>
      <c r="P3" s="8" t="str">
        <f t="shared" ref="P3:P11" si="0">HYPERLINK("https://moleculartargets-dev.ccdi.cancer.gov"&amp;$A3)</f>
        <v>https://moleculartargets-dev.ccdi.cancer.gov/target/ENSG00000109536</v>
      </c>
    </row>
    <row r="4" spans="1:16" x14ac:dyDescent="0.25">
      <c r="A4" t="s">
        <v>184</v>
      </c>
      <c r="B4" t="s">
        <v>64</v>
      </c>
      <c r="C4" t="s">
        <v>65</v>
      </c>
      <c r="D4" t="s">
        <v>180</v>
      </c>
      <c r="E4" t="s">
        <v>180</v>
      </c>
      <c r="F4">
        <v>16</v>
      </c>
      <c r="G4">
        <v>227</v>
      </c>
      <c r="H4">
        <v>49</v>
      </c>
      <c r="I4">
        <v>10</v>
      </c>
      <c r="J4">
        <v>73</v>
      </c>
      <c r="K4" s="9">
        <v>17</v>
      </c>
      <c r="L4" s="9">
        <v>228</v>
      </c>
      <c r="M4" s="9">
        <v>50</v>
      </c>
      <c r="N4" s="10">
        <v>10</v>
      </c>
      <c r="O4" s="10">
        <v>73</v>
      </c>
      <c r="P4" s="8" t="str">
        <f t="shared" si="0"/>
        <v>https://moleculartargets-dev.ccdi.cancer.gov/target/ENSG00000118058</v>
      </c>
    </row>
    <row r="5" spans="1:16" x14ac:dyDescent="0.25">
      <c r="A5" t="s">
        <v>185</v>
      </c>
      <c r="B5" t="s">
        <v>68</v>
      </c>
      <c r="C5" t="s">
        <v>69</v>
      </c>
      <c r="D5" t="s">
        <v>180</v>
      </c>
      <c r="E5" t="s">
        <v>180</v>
      </c>
      <c r="F5">
        <v>10</v>
      </c>
      <c r="G5">
        <v>102</v>
      </c>
      <c r="H5">
        <v>40</v>
      </c>
      <c r="I5">
        <v>2</v>
      </c>
      <c r="J5">
        <v>15</v>
      </c>
      <c r="K5" s="10">
        <v>10</v>
      </c>
      <c r="L5" s="10">
        <v>102</v>
      </c>
      <c r="M5" s="10">
        <v>40</v>
      </c>
      <c r="N5" s="10">
        <v>2</v>
      </c>
      <c r="O5" s="10">
        <v>15</v>
      </c>
      <c r="P5" s="8" t="str">
        <f t="shared" si="0"/>
        <v>https://moleculartargets-dev.ccdi.cancer.gov/target/ENSG00000122025</v>
      </c>
    </row>
    <row r="6" spans="1:16" x14ac:dyDescent="0.25">
      <c r="A6" t="s">
        <v>186</v>
      </c>
      <c r="B6" t="s">
        <v>187</v>
      </c>
      <c r="C6" t="s">
        <v>188</v>
      </c>
      <c r="D6" t="s">
        <v>180</v>
      </c>
      <c r="E6" t="s">
        <v>180</v>
      </c>
      <c r="F6">
        <v>9</v>
      </c>
      <c r="G6">
        <v>30</v>
      </c>
      <c r="H6">
        <v>45</v>
      </c>
      <c r="I6">
        <v>4</v>
      </c>
      <c r="J6">
        <v>4</v>
      </c>
      <c r="K6" s="10">
        <v>9</v>
      </c>
      <c r="L6" s="10">
        <v>30</v>
      </c>
      <c r="M6" s="9">
        <v>47</v>
      </c>
      <c r="N6" s="10">
        <v>4</v>
      </c>
      <c r="O6" s="10">
        <v>4</v>
      </c>
      <c r="P6" s="8" t="str">
        <f t="shared" si="0"/>
        <v>https://moleculartargets-dev.ccdi.cancer.gov/target/ENSG00000123684</v>
      </c>
    </row>
    <row r="7" spans="1:16" x14ac:dyDescent="0.25">
      <c r="A7" t="s">
        <v>189</v>
      </c>
      <c r="B7" t="s">
        <v>77</v>
      </c>
      <c r="C7" t="s">
        <v>78</v>
      </c>
      <c r="D7" t="s">
        <v>180</v>
      </c>
      <c r="E7" t="s">
        <v>180</v>
      </c>
      <c r="F7">
        <v>15</v>
      </c>
      <c r="G7">
        <v>58</v>
      </c>
      <c r="H7">
        <v>41</v>
      </c>
      <c r="I7">
        <v>4</v>
      </c>
      <c r="J7">
        <v>12</v>
      </c>
      <c r="K7" s="10">
        <v>15</v>
      </c>
      <c r="L7" s="10">
        <v>58</v>
      </c>
      <c r="M7" s="9">
        <v>42</v>
      </c>
      <c r="N7" s="10">
        <v>4</v>
      </c>
      <c r="O7" s="10">
        <v>12</v>
      </c>
      <c r="P7" s="8" t="str">
        <f t="shared" si="0"/>
        <v>https://moleculartargets-dev.ccdi.cancer.gov/target/ENSG00000133703</v>
      </c>
    </row>
    <row r="8" spans="1:16" x14ac:dyDescent="0.25">
      <c r="A8" t="s">
        <v>190</v>
      </c>
      <c r="B8" t="s">
        <v>191</v>
      </c>
      <c r="C8" t="s">
        <v>192</v>
      </c>
      <c r="D8" t="s">
        <v>180</v>
      </c>
      <c r="E8" t="s">
        <v>180</v>
      </c>
      <c r="F8">
        <v>6</v>
      </c>
      <c r="G8">
        <v>31</v>
      </c>
      <c r="H8">
        <v>40</v>
      </c>
      <c r="I8">
        <v>0</v>
      </c>
      <c r="J8">
        <v>0</v>
      </c>
      <c r="K8" s="9">
        <v>7</v>
      </c>
      <c r="L8" s="9">
        <v>32</v>
      </c>
      <c r="M8" s="9">
        <v>41</v>
      </c>
      <c r="N8" s="10">
        <v>0</v>
      </c>
      <c r="O8" s="10">
        <v>0</v>
      </c>
      <c r="P8" s="8" t="str">
        <f t="shared" si="0"/>
        <v>https://moleculartargets-dev.ccdi.cancer.gov/target/ENSG00000135720</v>
      </c>
    </row>
    <row r="9" spans="1:16" x14ac:dyDescent="0.25">
      <c r="A9" t="s">
        <v>193</v>
      </c>
      <c r="B9" t="s">
        <v>194</v>
      </c>
      <c r="C9" t="s">
        <v>195</v>
      </c>
      <c r="D9" t="s">
        <v>180</v>
      </c>
      <c r="E9" t="s">
        <v>180</v>
      </c>
      <c r="F9">
        <v>5</v>
      </c>
      <c r="G9">
        <v>26</v>
      </c>
      <c r="H9">
        <v>38</v>
      </c>
      <c r="I9">
        <v>0</v>
      </c>
      <c r="J9">
        <v>0</v>
      </c>
      <c r="K9" s="9">
        <v>6</v>
      </c>
      <c r="L9" s="9">
        <v>27</v>
      </c>
      <c r="M9" s="10">
        <v>38</v>
      </c>
      <c r="N9" s="10">
        <v>0</v>
      </c>
      <c r="O9" s="10">
        <v>0</v>
      </c>
      <c r="P9" s="8" t="str">
        <f t="shared" si="0"/>
        <v>https://moleculartargets-dev.ccdi.cancer.gov/target/ENSG00000136535</v>
      </c>
    </row>
    <row r="10" spans="1:16" x14ac:dyDescent="0.25">
      <c r="A10" t="s">
        <v>196</v>
      </c>
      <c r="B10" t="s">
        <v>197</v>
      </c>
      <c r="C10" t="s">
        <v>198</v>
      </c>
      <c r="D10" t="s">
        <v>180</v>
      </c>
      <c r="E10" t="s">
        <v>180</v>
      </c>
      <c r="F10">
        <v>3</v>
      </c>
      <c r="G10">
        <v>11</v>
      </c>
      <c r="H10">
        <v>34</v>
      </c>
      <c r="I10">
        <v>0</v>
      </c>
      <c r="J10">
        <v>0</v>
      </c>
      <c r="K10" s="10">
        <v>3</v>
      </c>
      <c r="L10" s="10">
        <v>11</v>
      </c>
      <c r="M10" s="10">
        <v>34</v>
      </c>
      <c r="N10" s="10">
        <v>0</v>
      </c>
      <c r="O10" s="10">
        <v>0</v>
      </c>
      <c r="P10" s="8" t="str">
        <f t="shared" si="0"/>
        <v>https://moleculartargets-dev.ccdi.cancer.gov/target/ENSG00000136689</v>
      </c>
    </row>
    <row r="11" spans="1:16" x14ac:dyDescent="0.25">
      <c r="A11" t="s">
        <v>199</v>
      </c>
      <c r="B11" t="s">
        <v>92</v>
      </c>
      <c r="C11" t="s">
        <v>93</v>
      </c>
      <c r="D11" t="s">
        <v>180</v>
      </c>
      <c r="E11" t="s">
        <v>180</v>
      </c>
      <c r="F11">
        <v>19</v>
      </c>
      <c r="G11">
        <v>247</v>
      </c>
      <c r="H11">
        <v>45</v>
      </c>
      <c r="I11">
        <v>3</v>
      </c>
      <c r="J11">
        <v>63</v>
      </c>
      <c r="K11" s="10">
        <v>20</v>
      </c>
      <c r="L11" s="9">
        <v>250</v>
      </c>
      <c r="M11" s="10">
        <v>45</v>
      </c>
      <c r="N11" s="10">
        <v>3</v>
      </c>
      <c r="O11" s="10">
        <v>63</v>
      </c>
      <c r="P11" s="8" t="str">
        <f t="shared" si="0"/>
        <v>https://moleculartargets-dev.ccdi.cancer.gov/target/ENSG00000141510</v>
      </c>
    </row>
    <row r="12" spans="1:16" x14ac:dyDescent="0.25">
      <c r="A12" t="s">
        <v>200</v>
      </c>
      <c r="B12" t="s">
        <v>95</v>
      </c>
      <c r="C12" t="s">
        <v>96</v>
      </c>
      <c r="D12" t="s">
        <v>180</v>
      </c>
      <c r="E12" t="s">
        <v>180</v>
      </c>
      <c r="F12">
        <v>14</v>
      </c>
      <c r="G12">
        <v>84</v>
      </c>
      <c r="H12">
        <v>44</v>
      </c>
      <c r="I12">
        <v>4</v>
      </c>
      <c r="J12">
        <v>5</v>
      </c>
      <c r="K12" s="10">
        <v>14</v>
      </c>
      <c r="L12" s="10">
        <v>84</v>
      </c>
      <c r="M12" s="9">
        <v>45</v>
      </c>
      <c r="N12" s="9">
        <v>5</v>
      </c>
      <c r="O12" s="10">
        <v>5</v>
      </c>
      <c r="P12" s="8" t="str">
        <f t="shared" ref="P12:P41" si="1">HYPERLINK("https://moleculartargets-dev.ccdi.cancer.gov"&amp;$A12)</f>
        <v>https://moleculartargets-dev.ccdi.cancer.gov/target/ENSG00000146648</v>
      </c>
    </row>
    <row r="13" spans="1:16" x14ac:dyDescent="0.25">
      <c r="A13" t="s">
        <v>201</v>
      </c>
      <c r="B13" t="s">
        <v>202</v>
      </c>
      <c r="C13" t="s">
        <v>203</v>
      </c>
      <c r="D13" t="s">
        <v>180</v>
      </c>
      <c r="E13" t="s">
        <v>180</v>
      </c>
      <c r="F13">
        <v>11</v>
      </c>
      <c r="G13">
        <v>40</v>
      </c>
      <c r="H13">
        <v>51</v>
      </c>
      <c r="I13">
        <v>2</v>
      </c>
      <c r="J13">
        <v>2</v>
      </c>
      <c r="K13" s="10">
        <v>11</v>
      </c>
      <c r="L13" s="10">
        <v>40</v>
      </c>
      <c r="M13" s="9">
        <v>52</v>
      </c>
      <c r="N13" s="10">
        <v>2</v>
      </c>
      <c r="O13" s="10">
        <v>2</v>
      </c>
      <c r="P13" s="8" t="str">
        <f t="shared" si="1"/>
        <v>https://moleculartargets-dev.ccdi.cancer.gov/target/ENSG00000151376</v>
      </c>
    </row>
    <row r="14" spans="1:16" x14ac:dyDescent="0.25">
      <c r="A14" t="s">
        <v>204</v>
      </c>
      <c r="B14" t="s">
        <v>104</v>
      </c>
      <c r="C14" t="s">
        <v>105</v>
      </c>
      <c r="D14" t="s">
        <v>180</v>
      </c>
      <c r="E14" t="s">
        <v>180</v>
      </c>
      <c r="F14">
        <v>14</v>
      </c>
      <c r="G14">
        <v>56</v>
      </c>
      <c r="H14">
        <v>48</v>
      </c>
      <c r="I14">
        <v>18</v>
      </c>
      <c r="J14">
        <v>66</v>
      </c>
      <c r="K14" s="10">
        <v>14</v>
      </c>
      <c r="L14" s="10">
        <v>56</v>
      </c>
      <c r="M14" s="9">
        <v>49</v>
      </c>
      <c r="N14" s="10">
        <v>18</v>
      </c>
      <c r="O14" s="10">
        <v>66</v>
      </c>
      <c r="P14" s="8" t="str">
        <f t="shared" si="1"/>
        <v>https://moleculartargets-dev.ccdi.cancer.gov/target/ENSG00000157764</v>
      </c>
    </row>
    <row r="15" spans="1:16" x14ac:dyDescent="0.25">
      <c r="A15" t="s">
        <v>205</v>
      </c>
      <c r="B15" t="s">
        <v>206</v>
      </c>
      <c r="C15" t="s">
        <v>207</v>
      </c>
      <c r="D15" t="s">
        <v>180</v>
      </c>
      <c r="E15" t="s">
        <v>180</v>
      </c>
      <c r="F15">
        <v>5</v>
      </c>
      <c r="G15">
        <v>16</v>
      </c>
      <c r="H15">
        <v>36</v>
      </c>
      <c r="I15">
        <v>0</v>
      </c>
      <c r="J15">
        <v>0</v>
      </c>
      <c r="K15" s="10">
        <v>5</v>
      </c>
      <c r="L15" s="10">
        <v>16</v>
      </c>
      <c r="M15" s="10">
        <v>36</v>
      </c>
      <c r="N15" s="10">
        <v>0</v>
      </c>
      <c r="O15" s="10">
        <v>0</v>
      </c>
      <c r="P15" s="8" t="str">
        <f t="shared" si="1"/>
        <v>https://moleculartargets-dev.ccdi.cancer.gov/target/ENSG00000169684</v>
      </c>
    </row>
    <row r="16" spans="1:16" x14ac:dyDescent="0.25">
      <c r="A16" t="s">
        <v>208</v>
      </c>
      <c r="B16" t="s">
        <v>209</v>
      </c>
      <c r="C16" t="s">
        <v>210</v>
      </c>
      <c r="D16" t="s">
        <v>180</v>
      </c>
      <c r="E16" t="s">
        <v>180</v>
      </c>
      <c r="F16">
        <v>11</v>
      </c>
      <c r="G16">
        <v>47</v>
      </c>
      <c r="H16">
        <v>48</v>
      </c>
      <c r="I16">
        <v>0</v>
      </c>
      <c r="J16">
        <v>0</v>
      </c>
      <c r="K16" s="10">
        <v>11</v>
      </c>
      <c r="L16" s="10">
        <v>47</v>
      </c>
      <c r="M16" s="9">
        <v>49</v>
      </c>
      <c r="N16" s="10">
        <v>0</v>
      </c>
      <c r="O16" s="10">
        <v>0</v>
      </c>
      <c r="P16" s="8" t="str">
        <f t="shared" si="1"/>
        <v>https://moleculartargets-dev.ccdi.cancer.gov/target/ENSG00000169894</v>
      </c>
    </row>
    <row r="17" spans="1:16" x14ac:dyDescent="0.25">
      <c r="A17" t="s">
        <v>211</v>
      </c>
      <c r="B17" t="s">
        <v>110</v>
      </c>
      <c r="C17" t="s">
        <v>111</v>
      </c>
      <c r="D17" t="s">
        <v>180</v>
      </c>
      <c r="E17" t="s">
        <v>180</v>
      </c>
      <c r="F17">
        <v>15</v>
      </c>
      <c r="G17">
        <v>147</v>
      </c>
      <c r="H17">
        <v>44</v>
      </c>
      <c r="I17">
        <v>12</v>
      </c>
      <c r="J17">
        <v>57</v>
      </c>
      <c r="K17" s="10">
        <v>15</v>
      </c>
      <c r="L17" s="10">
        <v>147</v>
      </c>
      <c r="M17" s="9">
        <v>45</v>
      </c>
      <c r="N17" s="10">
        <v>12</v>
      </c>
      <c r="O17" s="10">
        <v>57</v>
      </c>
      <c r="P17" s="8" t="str">
        <f t="shared" si="1"/>
        <v>https://moleculartargets-dev.ccdi.cancer.gov/target/ENSG00000171094</v>
      </c>
    </row>
    <row r="18" spans="1:16" x14ac:dyDescent="0.25">
      <c r="A18" t="s">
        <v>212</v>
      </c>
      <c r="B18" t="s">
        <v>213</v>
      </c>
      <c r="C18" t="s">
        <v>214</v>
      </c>
      <c r="D18" t="s">
        <v>180</v>
      </c>
      <c r="E18" t="s">
        <v>180</v>
      </c>
      <c r="F18">
        <v>5</v>
      </c>
      <c r="G18">
        <v>7</v>
      </c>
      <c r="H18">
        <v>40</v>
      </c>
      <c r="I18">
        <v>1</v>
      </c>
      <c r="J18">
        <v>1</v>
      </c>
      <c r="K18" s="9">
        <v>6</v>
      </c>
      <c r="L18" s="9">
        <v>9</v>
      </c>
      <c r="M18" s="9">
        <v>41</v>
      </c>
      <c r="N18" s="10">
        <v>1</v>
      </c>
      <c r="O18" s="10">
        <v>1</v>
      </c>
      <c r="P18" s="8" t="str">
        <f t="shared" si="1"/>
        <v>https://moleculartargets-dev.ccdi.cancer.gov/target/ENSG00000171858</v>
      </c>
    </row>
    <row r="19" spans="1:16" x14ac:dyDescent="0.25">
      <c r="A19" t="s">
        <v>215</v>
      </c>
      <c r="B19" t="s">
        <v>116</v>
      </c>
      <c r="C19" t="s">
        <v>117</v>
      </c>
      <c r="D19" t="s">
        <v>180</v>
      </c>
      <c r="E19" t="s">
        <v>180</v>
      </c>
      <c r="F19">
        <v>8</v>
      </c>
      <c r="G19">
        <v>43</v>
      </c>
      <c r="H19">
        <v>31</v>
      </c>
      <c r="I19">
        <v>1</v>
      </c>
      <c r="J19">
        <v>1</v>
      </c>
      <c r="K19" s="10">
        <v>8</v>
      </c>
      <c r="L19" s="10">
        <v>43</v>
      </c>
      <c r="M19" s="10">
        <v>31</v>
      </c>
      <c r="N19" s="10">
        <v>1</v>
      </c>
      <c r="O19" s="10">
        <v>1</v>
      </c>
      <c r="P19" s="8" t="str">
        <f t="shared" si="1"/>
        <v>https://moleculartargets-dev.ccdi.cancer.gov/target/ENSG00000177455</v>
      </c>
    </row>
    <row r="20" spans="1:16" x14ac:dyDescent="0.25">
      <c r="A20" t="s">
        <v>216</v>
      </c>
      <c r="B20" t="s">
        <v>119</v>
      </c>
      <c r="C20" t="s">
        <v>120</v>
      </c>
      <c r="D20" t="s">
        <v>180</v>
      </c>
      <c r="E20" t="s">
        <v>180</v>
      </c>
      <c r="F20">
        <v>15</v>
      </c>
      <c r="G20">
        <v>94</v>
      </c>
      <c r="H20">
        <v>40</v>
      </c>
      <c r="I20">
        <v>0</v>
      </c>
      <c r="J20">
        <v>0</v>
      </c>
      <c r="K20" s="10">
        <v>15</v>
      </c>
      <c r="L20" s="10">
        <v>94</v>
      </c>
      <c r="M20" s="9">
        <v>41</v>
      </c>
      <c r="N20" s="10">
        <v>0</v>
      </c>
      <c r="O20" s="10">
        <v>0</v>
      </c>
      <c r="P20" s="8" t="str">
        <f t="shared" si="1"/>
        <v>https://moleculartargets-dev.ccdi.cancer.gov/target/ENSG00000179295</v>
      </c>
    </row>
    <row r="21" spans="1:16" x14ac:dyDescent="0.25">
      <c r="A21" t="s">
        <v>217</v>
      </c>
      <c r="B21" t="s">
        <v>218</v>
      </c>
      <c r="C21" t="s">
        <v>219</v>
      </c>
      <c r="D21" t="s">
        <v>180</v>
      </c>
      <c r="E21" t="s">
        <v>180</v>
      </c>
      <c r="F21">
        <v>14</v>
      </c>
      <c r="G21">
        <v>41</v>
      </c>
      <c r="H21">
        <v>39</v>
      </c>
      <c r="I21">
        <v>0</v>
      </c>
      <c r="J21">
        <v>0</v>
      </c>
      <c r="K21" s="9">
        <v>15</v>
      </c>
      <c r="L21" s="9">
        <v>49</v>
      </c>
      <c r="M21" s="10">
        <v>39</v>
      </c>
      <c r="N21" s="10">
        <v>0</v>
      </c>
      <c r="O21" s="10">
        <v>0</v>
      </c>
      <c r="P21" s="8" t="str">
        <f t="shared" si="1"/>
        <v>https://moleculartargets-dev.ccdi.cancer.gov/target/ENSG00000182890</v>
      </c>
    </row>
    <row r="22" spans="1:16" x14ac:dyDescent="0.25">
      <c r="A22" t="s">
        <v>220</v>
      </c>
      <c r="B22" t="s">
        <v>221</v>
      </c>
      <c r="C22" t="s">
        <v>222</v>
      </c>
      <c r="D22" t="s">
        <v>180</v>
      </c>
      <c r="E22" t="s">
        <v>180</v>
      </c>
      <c r="F22">
        <v>3</v>
      </c>
      <c r="G22">
        <v>13</v>
      </c>
      <c r="H22">
        <v>35</v>
      </c>
      <c r="I22">
        <v>0</v>
      </c>
      <c r="J22">
        <v>0</v>
      </c>
      <c r="N22" t="s">
        <v>223</v>
      </c>
      <c r="P22" s="8" t="str">
        <f t="shared" si="1"/>
        <v>https://moleculartargets-dev.ccdi.cancer.gov/target/ENSG00000183324</v>
      </c>
    </row>
    <row r="23" spans="1:16" x14ac:dyDescent="0.25">
      <c r="A23" t="s">
        <v>224</v>
      </c>
      <c r="B23" t="s">
        <v>225</v>
      </c>
      <c r="C23" t="s">
        <v>226</v>
      </c>
      <c r="D23" t="s">
        <v>180</v>
      </c>
      <c r="E23" t="s">
        <v>180</v>
      </c>
      <c r="F23">
        <v>8</v>
      </c>
      <c r="G23">
        <v>26</v>
      </c>
      <c r="H23">
        <v>37</v>
      </c>
      <c r="I23">
        <v>1</v>
      </c>
      <c r="J23">
        <v>1</v>
      </c>
      <c r="P23" s="8" t="str">
        <f t="shared" si="1"/>
        <v>https://moleculartargets-dev.ccdi.cancer.gov/target/ENSG00000185614</v>
      </c>
    </row>
    <row r="24" spans="1:16" x14ac:dyDescent="0.25">
      <c r="A24" t="s">
        <v>227</v>
      </c>
      <c r="B24" t="s">
        <v>228</v>
      </c>
      <c r="C24" t="s">
        <v>229</v>
      </c>
      <c r="D24" t="s">
        <v>180</v>
      </c>
      <c r="E24" t="s">
        <v>180</v>
      </c>
      <c r="F24">
        <v>5</v>
      </c>
      <c r="G24">
        <v>24</v>
      </c>
      <c r="H24">
        <v>47</v>
      </c>
      <c r="I24">
        <v>1</v>
      </c>
      <c r="J24">
        <v>1</v>
      </c>
      <c r="P24" s="8" t="str">
        <f t="shared" si="1"/>
        <v>https://moleculartargets-dev.ccdi.cancer.gov/target/ENSG00000186074</v>
      </c>
    </row>
    <row r="25" spans="1:16" x14ac:dyDescent="0.25">
      <c r="A25" t="s">
        <v>230</v>
      </c>
      <c r="B25" t="s">
        <v>231</v>
      </c>
      <c r="C25" t="s">
        <v>232</v>
      </c>
      <c r="D25" t="s">
        <v>180</v>
      </c>
      <c r="E25" t="s">
        <v>180</v>
      </c>
      <c r="F25">
        <v>0</v>
      </c>
      <c r="G25">
        <v>0</v>
      </c>
      <c r="H25">
        <v>39</v>
      </c>
      <c r="I25">
        <v>0</v>
      </c>
      <c r="J25">
        <v>0</v>
      </c>
      <c r="P25" s="8" t="str">
        <f t="shared" si="1"/>
        <v>https://moleculartargets-dev.ccdi.cancer.gov/target/ENSG00000199051</v>
      </c>
    </row>
    <row r="26" spans="1:16" x14ac:dyDescent="0.25">
      <c r="A26" t="s">
        <v>233</v>
      </c>
      <c r="B26" t="s">
        <v>234</v>
      </c>
      <c r="C26" t="s">
        <v>235</v>
      </c>
      <c r="D26" t="s">
        <v>180</v>
      </c>
      <c r="E26" t="s">
        <v>180</v>
      </c>
      <c r="F26">
        <v>0</v>
      </c>
      <c r="G26">
        <v>0</v>
      </c>
      <c r="H26">
        <v>38</v>
      </c>
      <c r="I26">
        <v>0</v>
      </c>
      <c r="J26">
        <v>0</v>
      </c>
      <c r="P26" s="8" t="str">
        <f t="shared" si="1"/>
        <v>https://moleculartargets-dev.ccdi.cancer.gov/target/ENSG00000201301</v>
      </c>
    </row>
    <row r="27" spans="1:16" x14ac:dyDescent="0.25">
      <c r="A27" t="s">
        <v>236</v>
      </c>
      <c r="B27" t="s">
        <v>237</v>
      </c>
      <c r="C27" t="s">
        <v>238</v>
      </c>
      <c r="D27" t="s">
        <v>180</v>
      </c>
      <c r="E27" t="s">
        <v>180</v>
      </c>
      <c r="F27">
        <v>0</v>
      </c>
      <c r="G27">
        <v>0</v>
      </c>
      <c r="H27">
        <v>47</v>
      </c>
      <c r="I27">
        <v>0</v>
      </c>
      <c r="J27">
        <v>0</v>
      </c>
      <c r="P27" s="8" t="str">
        <f t="shared" si="1"/>
        <v>https://moleculartargets-dev.ccdi.cancer.gov/target/ENSG00000205634</v>
      </c>
    </row>
    <row r="28" spans="1:16" x14ac:dyDescent="0.25">
      <c r="A28" t="s">
        <v>239</v>
      </c>
      <c r="B28" t="s">
        <v>137</v>
      </c>
      <c r="C28" t="s">
        <v>138</v>
      </c>
      <c r="D28" t="s">
        <v>180</v>
      </c>
      <c r="E28" t="s">
        <v>180</v>
      </c>
      <c r="F28">
        <v>12</v>
      </c>
      <c r="G28">
        <v>40</v>
      </c>
      <c r="H28">
        <v>41</v>
      </c>
      <c r="I28">
        <v>1</v>
      </c>
      <c r="J28">
        <v>2</v>
      </c>
      <c r="P28" s="8" t="str">
        <f t="shared" si="1"/>
        <v>https://moleculartargets-dev.ccdi.cancer.gov/target/ENSG00000213281</v>
      </c>
    </row>
    <row r="29" spans="1:16" x14ac:dyDescent="0.25">
      <c r="A29" t="s">
        <v>240</v>
      </c>
      <c r="B29" t="s">
        <v>241</v>
      </c>
      <c r="C29" t="s">
        <v>241</v>
      </c>
      <c r="D29" t="s">
        <v>242</v>
      </c>
      <c r="E29" t="s">
        <v>180</v>
      </c>
      <c r="F29">
        <v>0</v>
      </c>
      <c r="G29">
        <v>0</v>
      </c>
      <c r="H29">
        <v>0</v>
      </c>
      <c r="I29">
        <v>1</v>
      </c>
      <c r="J29">
        <v>1</v>
      </c>
      <c r="P29" s="8" t="str">
        <f t="shared" si="1"/>
        <v>https://moleculartargets-dev.ccdi.cancer.gov/target/ENSG00000217576</v>
      </c>
    </row>
    <row r="30" spans="1:16" x14ac:dyDescent="0.25">
      <c r="A30" t="s">
        <v>243</v>
      </c>
      <c r="B30" t="s">
        <v>244</v>
      </c>
      <c r="C30" t="s">
        <v>245</v>
      </c>
      <c r="D30" t="s">
        <v>180</v>
      </c>
      <c r="E30" t="s">
        <v>180</v>
      </c>
      <c r="F30">
        <v>0</v>
      </c>
      <c r="G30">
        <v>0</v>
      </c>
      <c r="H30">
        <v>19</v>
      </c>
      <c r="I30">
        <v>0</v>
      </c>
      <c r="J30">
        <v>0</v>
      </c>
      <c r="P30" s="8" t="str">
        <f t="shared" si="1"/>
        <v>https://moleculartargets-dev.ccdi.cancer.gov/target/ENSG00000226906</v>
      </c>
    </row>
    <row r="31" spans="1:16" x14ac:dyDescent="0.25">
      <c r="A31" t="s">
        <v>246</v>
      </c>
      <c r="B31" t="s">
        <v>247</v>
      </c>
      <c r="C31" t="s">
        <v>248</v>
      </c>
      <c r="D31" t="s">
        <v>180</v>
      </c>
      <c r="E31" t="s">
        <v>242</v>
      </c>
      <c r="F31">
        <v>0</v>
      </c>
      <c r="G31">
        <v>0</v>
      </c>
      <c r="H31">
        <v>0</v>
      </c>
      <c r="I31">
        <v>0</v>
      </c>
      <c r="J31">
        <v>0</v>
      </c>
      <c r="P31" s="8" t="str">
        <f t="shared" si="1"/>
        <v>https://moleculartargets-dev.ccdi.cancer.gov/target/ENSG00000228217</v>
      </c>
    </row>
    <row r="32" spans="1:16" x14ac:dyDescent="0.25">
      <c r="A32" t="s">
        <v>249</v>
      </c>
      <c r="B32" t="s">
        <v>250</v>
      </c>
      <c r="C32" t="s">
        <v>251</v>
      </c>
      <c r="D32" t="s">
        <v>180</v>
      </c>
      <c r="E32" t="s">
        <v>242</v>
      </c>
      <c r="F32">
        <v>0</v>
      </c>
      <c r="G32">
        <v>0</v>
      </c>
      <c r="H32">
        <v>0</v>
      </c>
      <c r="I32">
        <v>0</v>
      </c>
      <c r="J32">
        <v>0</v>
      </c>
      <c r="P32" s="8" t="str">
        <f t="shared" si="1"/>
        <v>https://moleculartargets-dev.ccdi.cancer.gov/target/ENSG00000232893</v>
      </c>
    </row>
    <row r="33" spans="1:16" x14ac:dyDescent="0.25">
      <c r="A33" t="s">
        <v>252</v>
      </c>
      <c r="B33" t="s">
        <v>253</v>
      </c>
      <c r="C33" t="s">
        <v>254</v>
      </c>
      <c r="D33" t="s">
        <v>180</v>
      </c>
      <c r="E33" t="s">
        <v>180</v>
      </c>
      <c r="F33">
        <v>0</v>
      </c>
      <c r="G33">
        <v>0</v>
      </c>
      <c r="H33">
        <v>40</v>
      </c>
      <c r="I33">
        <v>0</v>
      </c>
      <c r="J33">
        <v>0</v>
      </c>
      <c r="P33" s="8" t="str">
        <f t="shared" si="1"/>
        <v>https://moleculartargets-dev.ccdi.cancer.gov/target/ENSG00000241221</v>
      </c>
    </row>
    <row r="34" spans="1:16" x14ac:dyDescent="0.25">
      <c r="A34" t="s">
        <v>255</v>
      </c>
      <c r="B34" t="s">
        <v>256</v>
      </c>
      <c r="C34" t="s">
        <v>256</v>
      </c>
      <c r="D34" t="s">
        <v>180</v>
      </c>
      <c r="E34" t="s">
        <v>242</v>
      </c>
      <c r="F34">
        <v>0</v>
      </c>
      <c r="G34">
        <v>0</v>
      </c>
      <c r="H34">
        <v>0</v>
      </c>
      <c r="I34">
        <v>0</v>
      </c>
      <c r="J34">
        <v>0</v>
      </c>
      <c r="P34" s="8" t="str">
        <f t="shared" si="1"/>
        <v>https://moleculartargets-dev.ccdi.cancer.gov/target/ENSG00000254758</v>
      </c>
    </row>
    <row r="35" spans="1:16" x14ac:dyDescent="0.25">
      <c r="A35" t="s">
        <v>257</v>
      </c>
      <c r="B35" t="s">
        <v>258</v>
      </c>
      <c r="C35" t="s">
        <v>259</v>
      </c>
      <c r="D35" t="s">
        <v>180</v>
      </c>
      <c r="E35" t="s">
        <v>242</v>
      </c>
      <c r="F35">
        <v>0</v>
      </c>
      <c r="G35">
        <v>0</v>
      </c>
      <c r="H35">
        <v>0</v>
      </c>
      <c r="I35">
        <v>0</v>
      </c>
      <c r="J35">
        <v>0</v>
      </c>
      <c r="P35" s="8" t="str">
        <f t="shared" si="1"/>
        <v>https://moleculartargets-dev.ccdi.cancer.gov/target/ENSG00000258300</v>
      </c>
    </row>
    <row r="36" spans="1:16" x14ac:dyDescent="0.25">
      <c r="A36" t="s">
        <v>260</v>
      </c>
      <c r="B36" t="s">
        <v>261</v>
      </c>
      <c r="C36" t="s">
        <v>262</v>
      </c>
      <c r="D36" t="s">
        <v>180</v>
      </c>
      <c r="E36" t="s">
        <v>242</v>
      </c>
      <c r="F36">
        <v>0</v>
      </c>
      <c r="G36">
        <v>0</v>
      </c>
      <c r="H36">
        <v>0</v>
      </c>
      <c r="I36">
        <v>0</v>
      </c>
      <c r="J36">
        <v>0</v>
      </c>
      <c r="P36" s="8" t="str">
        <f t="shared" si="1"/>
        <v>https://moleculartargets-dev.ccdi.cancer.gov/target/ENSG00000258648</v>
      </c>
    </row>
    <row r="37" spans="1:16" x14ac:dyDescent="0.25">
      <c r="A37" t="s">
        <v>263</v>
      </c>
      <c r="B37" t="s">
        <v>264</v>
      </c>
      <c r="C37" t="s">
        <v>265</v>
      </c>
      <c r="D37" t="s">
        <v>180</v>
      </c>
      <c r="E37" t="s">
        <v>242</v>
      </c>
      <c r="F37">
        <v>0</v>
      </c>
      <c r="G37">
        <v>0</v>
      </c>
      <c r="H37">
        <v>0</v>
      </c>
      <c r="I37">
        <v>0</v>
      </c>
      <c r="J37">
        <v>0</v>
      </c>
      <c r="P37" s="8" t="str">
        <f t="shared" si="1"/>
        <v>https://moleculartargets-dev.ccdi.cancer.gov/target/ENSG00000261453</v>
      </c>
    </row>
    <row r="38" spans="1:16" x14ac:dyDescent="0.25">
      <c r="A38" t="s">
        <v>266</v>
      </c>
      <c r="B38" t="s">
        <v>267</v>
      </c>
      <c r="C38" t="s">
        <v>268</v>
      </c>
      <c r="D38" t="s">
        <v>180</v>
      </c>
      <c r="E38" t="s">
        <v>180</v>
      </c>
      <c r="F38">
        <v>0</v>
      </c>
      <c r="G38">
        <v>0</v>
      </c>
      <c r="H38">
        <v>46</v>
      </c>
      <c r="I38">
        <v>0</v>
      </c>
      <c r="J38">
        <v>0</v>
      </c>
      <c r="P38" s="8" t="str">
        <f t="shared" si="1"/>
        <v>https://moleculartargets-dev.ccdi.cancer.gov/target/ENSG00000264169</v>
      </c>
    </row>
    <row r="39" spans="1:16" x14ac:dyDescent="0.25">
      <c r="A39" t="s">
        <v>269</v>
      </c>
      <c r="B39" t="s">
        <v>270</v>
      </c>
      <c r="C39" t="s">
        <v>271</v>
      </c>
      <c r="D39" t="s">
        <v>180</v>
      </c>
      <c r="E39" t="s">
        <v>180</v>
      </c>
      <c r="F39">
        <v>0</v>
      </c>
      <c r="G39">
        <v>0</v>
      </c>
      <c r="H39">
        <v>38</v>
      </c>
      <c r="I39">
        <v>0</v>
      </c>
      <c r="J39">
        <v>0</v>
      </c>
      <c r="P39" s="8" t="str">
        <f t="shared" si="1"/>
        <v>https://moleculartargets-dev.ccdi.cancer.gov/target/ENSG00000274611</v>
      </c>
    </row>
    <row r="40" spans="1:16" x14ac:dyDescent="0.25">
      <c r="A40" t="s">
        <v>272</v>
      </c>
      <c r="B40" t="s">
        <v>273</v>
      </c>
      <c r="C40" t="s">
        <v>273</v>
      </c>
      <c r="D40" t="s">
        <v>242</v>
      </c>
      <c r="E40" t="s">
        <v>180</v>
      </c>
      <c r="F40">
        <v>0</v>
      </c>
      <c r="G40">
        <v>0</v>
      </c>
      <c r="H40">
        <v>33</v>
      </c>
      <c r="I40">
        <v>0</v>
      </c>
      <c r="J40">
        <v>0</v>
      </c>
      <c r="P40" s="8" t="str">
        <f t="shared" si="1"/>
        <v>https://moleculartargets-dev.ccdi.cancer.gov/target/ENSG00000275993</v>
      </c>
    </row>
    <row r="41" spans="1:16" x14ac:dyDescent="0.25">
      <c r="A41" t="s">
        <v>274</v>
      </c>
      <c r="B41" t="s">
        <v>275</v>
      </c>
      <c r="C41" t="s">
        <v>276</v>
      </c>
      <c r="D41" t="s">
        <v>180</v>
      </c>
      <c r="E41" t="s">
        <v>180</v>
      </c>
      <c r="F41">
        <v>0</v>
      </c>
      <c r="G41">
        <v>0</v>
      </c>
      <c r="H41">
        <v>30</v>
      </c>
      <c r="I41">
        <v>0</v>
      </c>
      <c r="J41">
        <v>0</v>
      </c>
      <c r="P41" s="8" t="str">
        <f t="shared" si="1"/>
        <v>https://moleculartargets-dev.ccdi.cancer.gov/target/ENSG00000278631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L77"/>
  <sheetViews>
    <sheetView topLeftCell="A62" zoomScaleNormal="100" workbookViewId="0">
      <selection activeCell="Q71" sqref="Q71"/>
    </sheetView>
  </sheetViews>
  <sheetFormatPr defaultRowHeight="15" x14ac:dyDescent="0.25"/>
  <cols>
    <col min="1" max="1" width="37.140625" bestFit="1" customWidth="1"/>
    <col min="2" max="2" width="16.42578125" bestFit="1" customWidth="1"/>
    <col min="3" max="3" width="46.28515625" customWidth="1"/>
    <col min="4" max="4" width="11.5703125" bestFit="1" customWidth="1"/>
    <col min="5" max="5" width="16.7109375" customWidth="1"/>
    <col min="6" max="6" width="8.7109375" customWidth="1"/>
    <col min="7" max="7" width="10.28515625" customWidth="1"/>
    <col min="8" max="8" width="13.85546875" customWidth="1"/>
    <col min="9" max="9" width="12.7109375" bestFit="1" customWidth="1"/>
    <col min="10" max="10" width="7.28515625" bestFit="1" customWidth="1"/>
    <col min="11" max="11" width="9.42578125" customWidth="1"/>
    <col min="12" max="12" width="11.28515625" bestFit="1" customWidth="1"/>
  </cols>
  <sheetData>
    <row r="1" spans="1:12" x14ac:dyDescent="0.25">
      <c r="A1" s="1" t="s">
        <v>36</v>
      </c>
      <c r="B1" s="1" t="s">
        <v>277</v>
      </c>
      <c r="C1" s="1" t="s">
        <v>278</v>
      </c>
      <c r="D1" s="1" t="s">
        <v>279</v>
      </c>
      <c r="E1" s="5" t="s">
        <v>40</v>
      </c>
      <c r="F1" s="5" t="s">
        <v>41</v>
      </c>
      <c r="G1" s="5" t="s">
        <v>42</v>
      </c>
      <c r="H1" s="5" t="s">
        <v>43</v>
      </c>
      <c r="I1" s="6" t="s">
        <v>44</v>
      </c>
      <c r="J1" s="6" t="s">
        <v>45</v>
      </c>
      <c r="K1" s="6" t="s">
        <v>46</v>
      </c>
      <c r="L1" s="4" t="s">
        <v>280</v>
      </c>
    </row>
    <row r="2" spans="1:12" x14ac:dyDescent="0.25">
      <c r="A2" t="s">
        <v>281</v>
      </c>
      <c r="B2" t="s">
        <v>282</v>
      </c>
      <c r="C2" t="s">
        <v>283</v>
      </c>
      <c r="D2">
        <v>9046</v>
      </c>
      <c r="E2">
        <v>9046</v>
      </c>
      <c r="F2">
        <f>IF((ISBLANK(E2)),"untested",D2-E2)</f>
        <v>0</v>
      </c>
      <c r="G2" s="7">
        <f>IF((ISBLANK(E2)),"untested",F2/D2)</f>
        <v>0</v>
      </c>
      <c r="H2" s="8" t="str">
        <f>HYPERLINK("https://moleculartargets-dev.ccdi.cancer.gov"&amp;$A2)</f>
        <v>https://moleculartargets-dev.ccdi.cancer.gov/disease/MONDO_0021193/associations</v>
      </c>
      <c r="I2">
        <v>9046</v>
      </c>
      <c r="J2">
        <f>D2-I2</f>
        <v>0</v>
      </c>
      <c r="K2" s="8" t="str">
        <f>HYPERLINK("https://platform.opentargets.org"&amp;$A2)</f>
        <v>https://platform.opentargets.org/disease/MONDO_0021193/associations</v>
      </c>
      <c r="L2" t="str">
        <f>IFERROR(IF(MATCH(B2,pedDiseaseOptions!B:B,0),"Pediatric","error"),"")</f>
        <v>Pediatric</v>
      </c>
    </row>
    <row r="3" spans="1:12" x14ac:dyDescent="0.25">
      <c r="A3" t="s">
        <v>284</v>
      </c>
      <c r="B3" t="s">
        <v>285</v>
      </c>
      <c r="C3" t="s">
        <v>286</v>
      </c>
      <c r="D3">
        <v>40</v>
      </c>
      <c r="E3">
        <v>40</v>
      </c>
      <c r="F3">
        <f t="shared" ref="F3:F41" si="0">IF((ISBLANK(E3)),"untested",D3-E3)</f>
        <v>0</v>
      </c>
      <c r="G3" s="7">
        <f t="shared" ref="G3:G41" si="1">IF((ISBLANK(E3)),"untested",F3/D3)</f>
        <v>0</v>
      </c>
      <c r="H3" s="8" t="str">
        <f t="shared" ref="H3:H66" si="2">HYPERLINK("https://moleculartargets-dev.ccdi.cancer.gov"&amp;$A3)</f>
        <v>https://moleculartargets-dev.ccdi.cancer.gov/disease/HP_0011097/associations</v>
      </c>
      <c r="I3">
        <v>40</v>
      </c>
      <c r="J3">
        <f t="shared" ref="J3:J66" si="3">D3-I3</f>
        <v>0</v>
      </c>
      <c r="K3" s="8" t="str">
        <f t="shared" ref="K3:K66" si="4">HYPERLINK("https://platform.opentargets.org"&amp;$A3)</f>
        <v>https://platform.opentargets.org/disease/HP_0011097/associations</v>
      </c>
      <c r="L3" t="str">
        <f>IFERROR(IF(MATCH(B3,pedDiseaseOptions!B:B,0),"Pediatric","error"),"")</f>
        <v/>
      </c>
    </row>
    <row r="4" spans="1:12" x14ac:dyDescent="0.25">
      <c r="A4" t="s">
        <v>287</v>
      </c>
      <c r="B4" t="s">
        <v>288</v>
      </c>
      <c r="C4" t="s">
        <v>289</v>
      </c>
      <c r="D4">
        <v>485</v>
      </c>
      <c r="E4">
        <v>485</v>
      </c>
      <c r="F4">
        <f t="shared" si="0"/>
        <v>0</v>
      </c>
      <c r="G4" s="7">
        <f t="shared" si="1"/>
        <v>0</v>
      </c>
      <c r="H4" s="8" t="str">
        <f t="shared" si="2"/>
        <v>https://moleculartargets-dev.ccdi.cancer.gov/disease/EFO_1000157/associations</v>
      </c>
      <c r="I4">
        <v>485</v>
      </c>
      <c r="J4">
        <f t="shared" si="3"/>
        <v>0</v>
      </c>
      <c r="K4" s="8" t="str">
        <f t="shared" si="4"/>
        <v>https://platform.opentargets.org/disease/EFO_1000157/associations</v>
      </c>
      <c r="L4" t="str">
        <f>IFERROR(IF(MATCH(B4,pedDiseaseOptions!B:B,0),"Pediatric","error"),"")</f>
        <v>Pediatric</v>
      </c>
    </row>
    <row r="5" spans="1:12" x14ac:dyDescent="0.25">
      <c r="A5" t="s">
        <v>290</v>
      </c>
      <c r="B5" t="s">
        <v>291</v>
      </c>
      <c r="C5" t="s">
        <v>292</v>
      </c>
      <c r="D5">
        <v>1174</v>
      </c>
      <c r="E5">
        <v>1174</v>
      </c>
      <c r="F5">
        <f t="shared" si="0"/>
        <v>0</v>
      </c>
      <c r="G5" s="7">
        <f t="shared" si="1"/>
        <v>0</v>
      </c>
      <c r="H5" s="8" t="str">
        <f t="shared" si="2"/>
        <v>https://moleculartargets-dev.ccdi.cancer.gov/disease/EFO_0000174/associations</v>
      </c>
      <c r="I5">
        <v>1174</v>
      </c>
      <c r="J5">
        <f t="shared" si="3"/>
        <v>0</v>
      </c>
      <c r="K5" s="8" t="str">
        <f t="shared" si="4"/>
        <v>https://platform.opentargets.org/disease/EFO_0000174/associations</v>
      </c>
      <c r="L5" t="str">
        <f>IFERROR(IF(MATCH(B5,pedDiseaseOptions!B:B,0),"Pediatric","error"),"")</f>
        <v>Pediatric</v>
      </c>
    </row>
    <row r="6" spans="1:12" x14ac:dyDescent="0.25">
      <c r="A6" t="s">
        <v>293</v>
      </c>
      <c r="B6" t="s">
        <v>294</v>
      </c>
      <c r="C6" t="s">
        <v>295</v>
      </c>
      <c r="D6">
        <v>1998</v>
      </c>
      <c r="E6">
        <v>1998</v>
      </c>
      <c r="F6">
        <f t="shared" si="0"/>
        <v>0</v>
      </c>
      <c r="G6" s="7">
        <f t="shared" si="1"/>
        <v>0</v>
      </c>
      <c r="H6" s="8" t="str">
        <f t="shared" si="2"/>
        <v>https://moleculartargets-dev.ccdi.cancer.gov/disease/EFO_0000632/associations</v>
      </c>
      <c r="I6">
        <v>1998</v>
      </c>
      <c r="J6">
        <f t="shared" si="3"/>
        <v>0</v>
      </c>
      <c r="K6" s="8" t="str">
        <f t="shared" si="4"/>
        <v>https://platform.opentargets.org/disease/EFO_0000632/associations</v>
      </c>
      <c r="L6" t="str">
        <f>IFERROR(IF(MATCH(B6,pedDiseaseOptions!B:B,0),"Pediatric","error"),"")</f>
        <v>Pediatric</v>
      </c>
    </row>
    <row r="7" spans="1:12" x14ac:dyDescent="0.25">
      <c r="A7" t="s">
        <v>296</v>
      </c>
      <c r="B7" t="s">
        <v>297</v>
      </c>
      <c r="C7" t="s">
        <v>298</v>
      </c>
      <c r="D7">
        <v>85</v>
      </c>
      <c r="E7">
        <v>85</v>
      </c>
      <c r="F7">
        <f t="shared" si="0"/>
        <v>0</v>
      </c>
      <c r="G7" s="7">
        <f t="shared" si="1"/>
        <v>0</v>
      </c>
      <c r="H7" s="8" t="str">
        <f t="shared" si="2"/>
        <v>https://moleculartargets-dev.ccdi.cancer.gov/disease/EFO_1000177/associations</v>
      </c>
      <c r="I7">
        <v>85</v>
      </c>
      <c r="J7">
        <f t="shared" si="3"/>
        <v>0</v>
      </c>
      <c r="K7" s="8" t="str">
        <f t="shared" si="4"/>
        <v>https://platform.opentargets.org/disease/EFO_1000177/associations</v>
      </c>
      <c r="L7" t="str">
        <f>IFERROR(IF(MATCH(B7,pedDiseaseOptions!B:B,0),"Pediatric","error"),"")</f>
        <v>Pediatric</v>
      </c>
    </row>
    <row r="8" spans="1:12" x14ac:dyDescent="0.25">
      <c r="A8" t="s">
        <v>299</v>
      </c>
      <c r="B8" t="s">
        <v>300</v>
      </c>
      <c r="C8" t="s">
        <v>301</v>
      </c>
      <c r="D8">
        <v>965</v>
      </c>
      <c r="E8">
        <v>965</v>
      </c>
      <c r="F8">
        <f t="shared" si="0"/>
        <v>0</v>
      </c>
      <c r="G8" s="7">
        <f t="shared" si="1"/>
        <v>0</v>
      </c>
      <c r="H8" s="8" t="str">
        <f t="shared" si="2"/>
        <v>https://moleculartargets-dev.ccdi.cancer.gov/disease/EFO_0000209/associations</v>
      </c>
      <c r="I8">
        <v>965</v>
      </c>
      <c r="J8">
        <f t="shared" si="3"/>
        <v>0</v>
      </c>
      <c r="K8" s="8" t="str">
        <f t="shared" si="4"/>
        <v>https://platform.opentargets.org/disease/EFO_0000209/associations</v>
      </c>
      <c r="L8" t="str">
        <f>IFERROR(IF(MATCH(B8,pedDiseaseOptions!B:B,0),"Pediatric","error"),"")</f>
        <v>Pediatric</v>
      </c>
    </row>
    <row r="9" spans="1:12" x14ac:dyDescent="0.25">
      <c r="A9" t="s">
        <v>302</v>
      </c>
      <c r="B9" t="s">
        <v>303</v>
      </c>
      <c r="C9" t="s">
        <v>304</v>
      </c>
      <c r="D9">
        <v>59</v>
      </c>
      <c r="E9">
        <v>59</v>
      </c>
      <c r="F9">
        <f t="shared" si="0"/>
        <v>0</v>
      </c>
      <c r="G9" s="7">
        <f t="shared" si="1"/>
        <v>0</v>
      </c>
      <c r="H9" s="8" t="str">
        <f t="shared" si="2"/>
        <v>https://moleculartargets-dev.ccdi.cancer.gov/disease/MONDO_0016690/associations</v>
      </c>
      <c r="I9">
        <v>59</v>
      </c>
      <c r="J9">
        <f t="shared" si="3"/>
        <v>0</v>
      </c>
      <c r="K9" s="8" t="str">
        <f t="shared" si="4"/>
        <v>https://platform.opentargets.org/disease/MONDO_0016690/associations</v>
      </c>
      <c r="L9" t="str">
        <f>IFERROR(IF(MATCH(B9,pedDiseaseOptions!B:B,0),"Pediatric","error"),"")</f>
        <v>Pediatric</v>
      </c>
    </row>
    <row r="10" spans="1:12" x14ac:dyDescent="0.25">
      <c r="A10" t="s">
        <v>305</v>
      </c>
      <c r="B10" t="s">
        <v>306</v>
      </c>
      <c r="C10" t="s">
        <v>307</v>
      </c>
      <c r="D10">
        <v>137</v>
      </c>
      <c r="E10">
        <v>137</v>
      </c>
      <c r="F10">
        <f t="shared" si="0"/>
        <v>0</v>
      </c>
      <c r="G10" s="7">
        <f t="shared" si="1"/>
        <v>0</v>
      </c>
      <c r="H10" s="8" t="str">
        <f t="shared" si="2"/>
        <v>https://moleculartargets-dev.ccdi.cancer.gov/disease/EFO_0000502/associations</v>
      </c>
      <c r="I10">
        <v>137</v>
      </c>
      <c r="J10">
        <f t="shared" si="3"/>
        <v>0</v>
      </c>
      <c r="K10" s="8" t="str">
        <f>HYPERLINK("https://platform.opentargets.org"&amp;$A10)</f>
        <v>https://platform.opentargets.org/disease/EFO_0000502/associations</v>
      </c>
      <c r="L10" t="str">
        <f>IFERROR(IF(MATCH(B10,pedDiseaseOptions!B:B,0),"Pediatric","error"),"")</f>
        <v>Pediatric</v>
      </c>
    </row>
    <row r="11" spans="1:12" x14ac:dyDescent="0.25">
      <c r="A11" t="s">
        <v>308</v>
      </c>
      <c r="B11" t="s">
        <v>309</v>
      </c>
      <c r="C11" t="s">
        <v>310</v>
      </c>
      <c r="D11">
        <v>187</v>
      </c>
      <c r="E11">
        <v>187</v>
      </c>
      <c r="F11">
        <f t="shared" si="0"/>
        <v>0</v>
      </c>
      <c r="G11" s="7">
        <f t="shared" si="1"/>
        <v>0</v>
      </c>
      <c r="H11" s="8" t="str">
        <f t="shared" si="2"/>
        <v>https://moleculartargets-dev.ccdi.cancer.gov/disease/MONDO_0012197/associations</v>
      </c>
      <c r="I11">
        <v>187</v>
      </c>
      <c r="J11">
        <f t="shared" si="3"/>
        <v>0</v>
      </c>
      <c r="K11" s="8" t="str">
        <f>HYPERLINK("https://platform.opentargets.org"&amp;$A11)</f>
        <v>https://platform.opentargets.org/disease/MONDO_0012197/associations</v>
      </c>
      <c r="L11" t="str">
        <f>IFERROR(IF(MATCH(B11,pedDiseaseOptions!B:B,0),"Pediatric","error"),"")</f>
        <v/>
      </c>
    </row>
    <row r="12" spans="1:12" x14ac:dyDescent="0.25">
      <c r="A12" t="s">
        <v>311</v>
      </c>
      <c r="B12" t="s">
        <v>312</v>
      </c>
      <c r="C12" t="s">
        <v>313</v>
      </c>
      <c r="D12">
        <v>214</v>
      </c>
      <c r="E12">
        <v>214</v>
      </c>
      <c r="F12">
        <f t="shared" si="0"/>
        <v>0</v>
      </c>
      <c r="G12" s="7">
        <f t="shared" si="1"/>
        <v>0</v>
      </c>
      <c r="H12" s="8" t="str">
        <f t="shared" si="2"/>
        <v>https://moleculartargets-dev.ccdi.cancer.gov/disease/EFO_1000026/associations</v>
      </c>
      <c r="I12">
        <v>214</v>
      </c>
      <c r="J12">
        <f t="shared" si="3"/>
        <v>0</v>
      </c>
      <c r="K12" s="8" t="str">
        <f t="shared" si="4"/>
        <v>https://platform.opentargets.org/disease/EFO_1000026/associations</v>
      </c>
      <c r="L12" t="str">
        <f>IFERROR(IF(MATCH(B12,pedDiseaseOptions!B:B,0),"Pediatric","error"),"")</f>
        <v>Pediatric</v>
      </c>
    </row>
    <row r="13" spans="1:12" x14ac:dyDescent="0.25">
      <c r="A13" t="s">
        <v>314</v>
      </c>
      <c r="B13" t="s">
        <v>315</v>
      </c>
      <c r="C13" t="s">
        <v>316</v>
      </c>
      <c r="D13">
        <v>230</v>
      </c>
      <c r="E13">
        <v>230</v>
      </c>
      <c r="F13">
        <f t="shared" si="0"/>
        <v>0</v>
      </c>
      <c r="G13" s="7">
        <f t="shared" si="1"/>
        <v>0</v>
      </c>
      <c r="H13" s="8" t="str">
        <f t="shared" si="2"/>
        <v>https://moleculartargets-dev.ccdi.cancer.gov/disease/MONDO_0006412/associations</v>
      </c>
      <c r="I13">
        <v>230</v>
      </c>
      <c r="J13">
        <f t="shared" si="3"/>
        <v>0</v>
      </c>
      <c r="K13" s="8" t="str">
        <f t="shared" si="4"/>
        <v>https://platform.opentargets.org/disease/MONDO_0006412/associations</v>
      </c>
      <c r="L13" t="str">
        <f>IFERROR(IF(MATCH(B13,pedDiseaseOptions!B:B,0),"Pediatric","error"),"")</f>
        <v>Pediatric</v>
      </c>
    </row>
    <row r="14" spans="1:12" x14ac:dyDescent="0.25">
      <c r="A14" t="s">
        <v>317</v>
      </c>
      <c r="B14" t="s">
        <v>318</v>
      </c>
      <c r="C14" t="s">
        <v>319</v>
      </c>
      <c r="D14">
        <v>286</v>
      </c>
      <c r="E14">
        <v>286</v>
      </c>
      <c r="F14">
        <f t="shared" si="0"/>
        <v>0</v>
      </c>
      <c r="G14" s="7">
        <f t="shared" si="1"/>
        <v>0</v>
      </c>
      <c r="H14" s="8" t="str">
        <f t="shared" si="2"/>
        <v>https://moleculartargets-dev.ccdi.cancer.gov/disease/EFO_1000318/associations</v>
      </c>
      <c r="I14">
        <v>286</v>
      </c>
      <c r="J14">
        <f t="shared" si="3"/>
        <v>0</v>
      </c>
      <c r="K14" s="8" t="str">
        <f t="shared" si="4"/>
        <v>https://platform.opentargets.org/disease/EFO_1000318/associations</v>
      </c>
      <c r="L14" t="str">
        <f>IFERROR(IF(MATCH(B14,pedDiseaseOptions!B:B,0),"Pediatric","error"),"")</f>
        <v>Pediatric</v>
      </c>
    </row>
    <row r="15" spans="1:12" x14ac:dyDescent="0.25">
      <c r="A15" t="s">
        <v>320</v>
      </c>
      <c r="B15" t="s">
        <v>321</v>
      </c>
      <c r="C15" t="s">
        <v>322</v>
      </c>
      <c r="D15">
        <v>198</v>
      </c>
      <c r="E15">
        <v>198</v>
      </c>
      <c r="F15">
        <f t="shared" si="0"/>
        <v>0</v>
      </c>
      <c r="G15" s="7">
        <f t="shared" si="1"/>
        <v>0</v>
      </c>
      <c r="H15" s="8" t="str">
        <f t="shared" si="2"/>
        <v>https://moleculartargets-dev.ccdi.cancer.gov/disease/MONDO_0019004/associations</v>
      </c>
      <c r="I15">
        <v>198</v>
      </c>
      <c r="J15">
        <f t="shared" si="3"/>
        <v>0</v>
      </c>
      <c r="K15" s="8" t="str">
        <f t="shared" si="4"/>
        <v>https://platform.opentargets.org/disease/MONDO_0019004/associations</v>
      </c>
      <c r="L15" t="str">
        <f>IFERROR(IF(MATCH(B15,pedDiseaseOptions!B:B,0),"Pediatric","error"),"")</f>
        <v>Pediatric</v>
      </c>
    </row>
    <row r="16" spans="1:12" x14ac:dyDescent="0.25">
      <c r="A16" t="s">
        <v>323</v>
      </c>
      <c r="B16" t="s">
        <v>324</v>
      </c>
      <c r="C16" t="s">
        <v>325</v>
      </c>
      <c r="D16">
        <v>3</v>
      </c>
      <c r="E16">
        <v>3</v>
      </c>
      <c r="F16">
        <f t="shared" si="0"/>
        <v>0</v>
      </c>
      <c r="G16" s="7">
        <f t="shared" si="1"/>
        <v>0</v>
      </c>
      <c r="H16" s="8" t="str">
        <f t="shared" si="2"/>
        <v>https://moleculartargets-dev.ccdi.cancer.gov/disease/MONDO_0004571/associations</v>
      </c>
      <c r="I16">
        <v>3</v>
      </c>
      <c r="J16">
        <f t="shared" si="3"/>
        <v>0</v>
      </c>
      <c r="K16" s="8" t="str">
        <f t="shared" si="4"/>
        <v>https://platform.opentargets.org/disease/MONDO_0004571/associations</v>
      </c>
      <c r="L16" t="str">
        <f>IFERROR(IF(MATCH(B16,pedDiseaseOptions!B:B,0),"Pediatric","error"),"")</f>
        <v/>
      </c>
    </row>
    <row r="17" spans="1:12" x14ac:dyDescent="0.25">
      <c r="A17" t="s">
        <v>326</v>
      </c>
      <c r="B17" t="s">
        <v>327</v>
      </c>
      <c r="C17" t="s">
        <v>328</v>
      </c>
      <c r="D17">
        <v>56</v>
      </c>
      <c r="E17">
        <v>56</v>
      </c>
      <c r="F17">
        <f t="shared" si="0"/>
        <v>0</v>
      </c>
      <c r="G17" s="7">
        <f t="shared" si="1"/>
        <v>0</v>
      </c>
      <c r="H17" s="8" t="str">
        <f t="shared" si="2"/>
        <v>https://moleculartargets-dev.ccdi.cancer.gov/disease/EFO_0005551/associations</v>
      </c>
      <c r="I17">
        <v>56</v>
      </c>
      <c r="J17">
        <f t="shared" si="3"/>
        <v>0</v>
      </c>
      <c r="K17" s="8" t="str">
        <f t="shared" si="4"/>
        <v>https://platform.opentargets.org/disease/EFO_0005551/associations</v>
      </c>
      <c r="L17" t="str">
        <f>IFERROR(IF(MATCH(B17,pedDiseaseOptions!B:B,0),"Pediatric","error"),"")</f>
        <v>Pediatric</v>
      </c>
    </row>
    <row r="18" spans="1:12" x14ac:dyDescent="0.25">
      <c r="A18" t="s">
        <v>329</v>
      </c>
      <c r="B18" t="s">
        <v>330</v>
      </c>
      <c r="C18" t="s">
        <v>331</v>
      </c>
      <c r="D18">
        <v>135</v>
      </c>
      <c r="E18">
        <v>135</v>
      </c>
      <c r="F18">
        <f t="shared" si="0"/>
        <v>0</v>
      </c>
      <c r="G18" s="7">
        <f t="shared" si="1"/>
        <v>0</v>
      </c>
      <c r="H18" s="8" t="str">
        <f t="shared" si="2"/>
        <v>https://moleculartargets-dev.ccdi.cancer.gov/disease/EFO_1000251/associations</v>
      </c>
      <c r="I18">
        <v>135</v>
      </c>
      <c r="J18">
        <f t="shared" si="3"/>
        <v>0</v>
      </c>
      <c r="K18" s="8" t="str">
        <f t="shared" si="4"/>
        <v>https://platform.opentargets.org/disease/EFO_1000251/associations</v>
      </c>
      <c r="L18" t="str">
        <f>IFERROR(IF(MATCH(B18,pedDiseaseOptions!B:B,0),"Pediatric","error"),"")</f>
        <v/>
      </c>
    </row>
    <row r="19" spans="1:12" x14ac:dyDescent="0.25">
      <c r="A19" t="s">
        <v>332</v>
      </c>
      <c r="B19" t="s">
        <v>333</v>
      </c>
      <c r="C19" t="s">
        <v>334</v>
      </c>
      <c r="D19">
        <v>219</v>
      </c>
      <c r="E19">
        <v>219</v>
      </c>
      <c r="F19">
        <f t="shared" si="0"/>
        <v>0</v>
      </c>
      <c r="G19" s="7">
        <f t="shared" si="1"/>
        <v>0</v>
      </c>
      <c r="H19" s="8" t="str">
        <f t="shared" si="2"/>
        <v>https://moleculartargets-dev.ccdi.cancer.gov/disease/MONDO_0003869/associations</v>
      </c>
      <c r="I19">
        <v>219</v>
      </c>
      <c r="J19">
        <f t="shared" si="3"/>
        <v>0</v>
      </c>
      <c r="K19" s="8" t="str">
        <f t="shared" si="4"/>
        <v>https://platform.opentargets.org/disease/MONDO_0003869/associations</v>
      </c>
      <c r="L19" t="str">
        <f>IFERROR(IF(MATCH(B19,pedDiseaseOptions!B:B,0),"Pediatric","error"),"")</f>
        <v>Pediatric</v>
      </c>
    </row>
    <row r="20" spans="1:12" x14ac:dyDescent="0.25">
      <c r="A20" t="s">
        <v>335</v>
      </c>
      <c r="B20" t="s">
        <v>336</v>
      </c>
      <c r="C20" t="s">
        <v>337</v>
      </c>
      <c r="D20">
        <v>2631</v>
      </c>
      <c r="E20">
        <v>2631</v>
      </c>
      <c r="F20">
        <f t="shared" si="0"/>
        <v>0</v>
      </c>
      <c r="G20" s="7">
        <f t="shared" si="1"/>
        <v>0</v>
      </c>
      <c r="H20" s="8" t="str">
        <f t="shared" si="2"/>
        <v>https://moleculartargets-dev.ccdi.cancer.gov/disease/EFO_0002939/associations</v>
      </c>
      <c r="I20">
        <v>2631</v>
      </c>
      <c r="J20">
        <f t="shared" si="3"/>
        <v>0</v>
      </c>
      <c r="K20" s="8" t="str">
        <f t="shared" si="4"/>
        <v>https://platform.opentargets.org/disease/EFO_0002939/associations</v>
      </c>
      <c r="L20" t="str">
        <f>IFERROR(IF(MATCH(B20,pedDiseaseOptions!B:B,0),"Pediatric","error"),"")</f>
        <v>Pediatric</v>
      </c>
    </row>
    <row r="21" spans="1:12" x14ac:dyDescent="0.25">
      <c r="A21" t="s">
        <v>338</v>
      </c>
      <c r="B21" t="s">
        <v>339</v>
      </c>
      <c r="C21" t="s">
        <v>340</v>
      </c>
      <c r="D21">
        <v>1</v>
      </c>
      <c r="E21">
        <v>1</v>
      </c>
      <c r="F21">
        <f t="shared" si="0"/>
        <v>0</v>
      </c>
      <c r="G21" s="7">
        <f t="shared" si="1"/>
        <v>0</v>
      </c>
      <c r="H21" s="8" t="str">
        <f t="shared" si="2"/>
        <v>https://moleculartargets-dev.ccdi.cancer.gov/disease/EFO_0010658/associations</v>
      </c>
      <c r="I21">
        <v>1</v>
      </c>
      <c r="J21">
        <f t="shared" si="3"/>
        <v>0</v>
      </c>
      <c r="K21" s="8" t="str">
        <f t="shared" si="4"/>
        <v>https://platform.opentargets.org/disease/EFO_0010658/associations</v>
      </c>
      <c r="L21" t="str">
        <f>IFERROR(IF(MATCH(B21,pedDiseaseOptions!B:B,0),"Pediatric","error"),"")</f>
        <v/>
      </c>
    </row>
    <row r="22" spans="1:12" x14ac:dyDescent="0.25">
      <c r="A22" t="s">
        <v>341</v>
      </c>
      <c r="B22" t="s">
        <v>342</v>
      </c>
      <c r="C22" t="s">
        <v>343</v>
      </c>
      <c r="D22">
        <v>55</v>
      </c>
      <c r="E22">
        <v>55</v>
      </c>
      <c r="F22">
        <f t="shared" si="0"/>
        <v>0</v>
      </c>
      <c r="G22" s="7">
        <f t="shared" si="1"/>
        <v>0</v>
      </c>
      <c r="H22" s="8" t="str">
        <f t="shared" si="2"/>
        <v>https://moleculartargets-dev.ccdi.cancer.gov/disease/MONDO_0009139/associations</v>
      </c>
      <c r="I22">
        <v>55</v>
      </c>
      <c r="J22">
        <f t="shared" si="3"/>
        <v>0</v>
      </c>
      <c r="K22" s="8" t="str">
        <f t="shared" si="4"/>
        <v>https://platform.opentargets.org/disease/MONDO_0009139/associations</v>
      </c>
      <c r="L22" t="str">
        <f>IFERROR(IF(MATCH(B22,pedDiseaseOptions!B:B,0),"Pediatric","error"),"")</f>
        <v/>
      </c>
    </row>
    <row r="23" spans="1:12" x14ac:dyDescent="0.25">
      <c r="A23" t="s">
        <v>344</v>
      </c>
      <c r="B23" t="s">
        <v>345</v>
      </c>
      <c r="C23" t="s">
        <v>346</v>
      </c>
      <c r="D23">
        <v>154</v>
      </c>
      <c r="E23">
        <v>154</v>
      </c>
      <c r="F23">
        <f t="shared" si="0"/>
        <v>0</v>
      </c>
      <c r="G23" s="7">
        <f t="shared" si="1"/>
        <v>0</v>
      </c>
      <c r="H23" s="8" t="str">
        <f t="shared" si="2"/>
        <v>https://moleculartargets-dev.ccdi.cancer.gov/disease/EFO_0003094/associations</v>
      </c>
      <c r="I23">
        <v>154</v>
      </c>
      <c r="J23">
        <f t="shared" si="3"/>
        <v>0</v>
      </c>
      <c r="K23" s="8" t="str">
        <f t="shared" si="4"/>
        <v>https://platform.opentargets.org/disease/EFO_0003094/associations</v>
      </c>
      <c r="L23" t="str">
        <f>IFERROR(IF(MATCH(B23,pedDiseaseOptions!B:B,0),"Pediatric","error"),"")</f>
        <v>Pediatric</v>
      </c>
    </row>
    <row r="24" spans="1:12" x14ac:dyDescent="0.25">
      <c r="A24" t="s">
        <v>347</v>
      </c>
      <c r="B24" t="s">
        <v>348</v>
      </c>
      <c r="C24" t="s">
        <v>349</v>
      </c>
      <c r="D24">
        <v>31</v>
      </c>
      <c r="E24">
        <v>31</v>
      </c>
      <c r="F24">
        <f t="shared" si="0"/>
        <v>0</v>
      </c>
      <c r="G24" s="7">
        <f t="shared" si="1"/>
        <v>0</v>
      </c>
      <c r="H24" s="8" t="str">
        <f t="shared" si="2"/>
        <v>https://moleculartargets-dev.ccdi.cancer.gov/disease/MONDO_0016683/associations</v>
      </c>
      <c r="I24">
        <v>31</v>
      </c>
      <c r="J24">
        <f t="shared" si="3"/>
        <v>0</v>
      </c>
      <c r="K24" s="8" t="str">
        <f t="shared" si="4"/>
        <v>https://platform.opentargets.org/disease/MONDO_0016683/associations</v>
      </c>
      <c r="L24" t="str">
        <f>IFERROR(IF(MATCH(B24,pedDiseaseOptions!B:B,0),"Pediatric","error"),"")</f>
        <v>Pediatric</v>
      </c>
    </row>
    <row r="25" spans="1:12" x14ac:dyDescent="0.25">
      <c r="A25" t="s">
        <v>350</v>
      </c>
      <c r="B25" t="s">
        <v>351</v>
      </c>
      <c r="C25" t="s">
        <v>352</v>
      </c>
      <c r="D25">
        <v>12</v>
      </c>
      <c r="E25">
        <v>12</v>
      </c>
      <c r="F25">
        <f t="shared" si="0"/>
        <v>0</v>
      </c>
      <c r="G25" s="7">
        <f t="shared" si="1"/>
        <v>0</v>
      </c>
      <c r="H25" s="8" t="str">
        <f t="shared" si="2"/>
        <v>https://moleculartargets-dev.ccdi.cancer.gov/disease/MONDO_0003222/associations</v>
      </c>
      <c r="I25">
        <v>12</v>
      </c>
      <c r="J25">
        <f t="shared" si="3"/>
        <v>0</v>
      </c>
      <c r="K25" s="8" t="str">
        <f t="shared" si="4"/>
        <v>https://platform.opentargets.org/disease/MONDO_0003222/associations</v>
      </c>
      <c r="L25" t="str">
        <f>IFERROR(IF(MATCH(B25,pedDiseaseOptions!B:B,0),"Pediatric","error"),"")</f>
        <v>Pediatric</v>
      </c>
    </row>
    <row r="26" spans="1:12" x14ac:dyDescent="0.25">
      <c r="A26" t="s">
        <v>353</v>
      </c>
      <c r="B26" t="s">
        <v>354</v>
      </c>
      <c r="C26" t="s">
        <v>355</v>
      </c>
      <c r="D26">
        <v>1451</v>
      </c>
      <c r="E26">
        <v>1451</v>
      </c>
      <c r="F26">
        <f t="shared" si="0"/>
        <v>0</v>
      </c>
      <c r="G26" s="7">
        <f t="shared" si="1"/>
        <v>0</v>
      </c>
      <c r="H26" s="8" t="str">
        <f t="shared" si="2"/>
        <v>https://moleculartargets-dev.ccdi.cancer.gov/disease/EFO_0002918/associations</v>
      </c>
      <c r="I26">
        <v>1451</v>
      </c>
      <c r="J26">
        <f t="shared" si="3"/>
        <v>0</v>
      </c>
      <c r="K26" s="8" t="str">
        <f t="shared" si="4"/>
        <v>https://platform.opentargets.org/disease/EFO_0002918/associations</v>
      </c>
      <c r="L26" t="str">
        <f>IFERROR(IF(MATCH(B26,pedDiseaseOptions!B:B,0),"Pediatric","error"),"")</f>
        <v>Pediatric</v>
      </c>
    </row>
    <row r="27" spans="1:12" x14ac:dyDescent="0.25">
      <c r="A27" t="s">
        <v>356</v>
      </c>
      <c r="B27" t="s">
        <v>357</v>
      </c>
      <c r="C27" t="s">
        <v>358</v>
      </c>
      <c r="D27">
        <v>4299</v>
      </c>
      <c r="E27">
        <v>4299</v>
      </c>
      <c r="F27">
        <f t="shared" si="0"/>
        <v>0</v>
      </c>
      <c r="G27" s="7">
        <f t="shared" si="1"/>
        <v>0</v>
      </c>
      <c r="H27" s="8" t="str">
        <f t="shared" si="2"/>
        <v>https://moleculartargets-dev.ccdi.cancer.gov/disease/EFO_0000220/associations</v>
      </c>
      <c r="I27">
        <v>4299</v>
      </c>
      <c r="J27">
        <f t="shared" si="3"/>
        <v>0</v>
      </c>
      <c r="K27" s="8" t="str">
        <f t="shared" si="4"/>
        <v>https://platform.opentargets.org/disease/EFO_0000220/associations</v>
      </c>
      <c r="L27" t="str">
        <f>IFERROR(IF(MATCH(B27,pedDiseaseOptions!B:B,0),"Pediatric","error"),"")</f>
        <v>Pediatric</v>
      </c>
    </row>
    <row r="28" spans="1:12" x14ac:dyDescent="0.25">
      <c r="A28" t="s">
        <v>359</v>
      </c>
      <c r="B28" t="s">
        <v>360</v>
      </c>
      <c r="C28" t="s">
        <v>361</v>
      </c>
      <c r="D28">
        <v>666</v>
      </c>
      <c r="E28">
        <v>666</v>
      </c>
      <c r="F28">
        <f t="shared" si="0"/>
        <v>0</v>
      </c>
      <c r="G28" s="7">
        <f t="shared" si="1"/>
        <v>0</v>
      </c>
      <c r="H28" s="8" t="str">
        <f t="shared" si="2"/>
        <v>https://moleculartargets-dev.ccdi.cancer.gov/disease/EFO_0003032/associations</v>
      </c>
      <c r="I28">
        <v>666</v>
      </c>
      <c r="J28">
        <f t="shared" si="3"/>
        <v>0</v>
      </c>
      <c r="K28" s="8" t="str">
        <f t="shared" si="4"/>
        <v>https://platform.opentargets.org/disease/EFO_0003032/associations</v>
      </c>
      <c r="L28" t="str">
        <f>IFERROR(IF(MATCH(B28,pedDiseaseOptions!B:B,0),"Pediatric","error"),"")</f>
        <v>Pediatric</v>
      </c>
    </row>
    <row r="29" spans="1:12" x14ac:dyDescent="0.25">
      <c r="A29" t="s">
        <v>362</v>
      </c>
      <c r="B29" t="s">
        <v>363</v>
      </c>
      <c r="C29" t="s">
        <v>364</v>
      </c>
      <c r="D29">
        <v>3619</v>
      </c>
      <c r="E29">
        <v>3619</v>
      </c>
      <c r="F29">
        <f t="shared" si="0"/>
        <v>0</v>
      </c>
      <c r="G29" s="7">
        <f t="shared" si="1"/>
        <v>0</v>
      </c>
      <c r="H29" s="8" t="str">
        <f t="shared" si="2"/>
        <v>https://moleculartargets-dev.ccdi.cancer.gov/disease/EFO_0000232/associations</v>
      </c>
      <c r="I29">
        <v>3619</v>
      </c>
      <c r="J29">
        <f t="shared" si="3"/>
        <v>0</v>
      </c>
      <c r="K29" s="8" t="str">
        <f t="shared" si="4"/>
        <v>https://platform.opentargets.org/disease/EFO_0000232/associations</v>
      </c>
      <c r="L29" t="str">
        <f>IFERROR(IF(MATCH(B29,pedDiseaseOptions!B:B,0),"Pediatric","error"),"")</f>
        <v>Pediatric</v>
      </c>
    </row>
    <row r="30" spans="1:12" x14ac:dyDescent="0.25">
      <c r="A30" t="s">
        <v>365</v>
      </c>
      <c r="B30" t="s">
        <v>366</v>
      </c>
      <c r="C30" t="s">
        <v>367</v>
      </c>
      <c r="D30">
        <v>116</v>
      </c>
      <c r="E30">
        <v>116</v>
      </c>
      <c r="F30">
        <f t="shared" si="0"/>
        <v>0</v>
      </c>
      <c r="G30" s="7">
        <f t="shared" si="1"/>
        <v>0</v>
      </c>
      <c r="H30" s="8" t="str">
        <f t="shared" si="2"/>
        <v>https://moleculartargets-dev.ccdi.cancer.gov/disease/EFO_0000658/associations</v>
      </c>
      <c r="I30">
        <v>116</v>
      </c>
      <c r="J30">
        <f t="shared" si="3"/>
        <v>0</v>
      </c>
      <c r="K30" s="8" t="str">
        <f t="shared" si="4"/>
        <v>https://platform.opentargets.org/disease/EFO_0000658/associations</v>
      </c>
      <c r="L30" t="str">
        <f>IFERROR(IF(MATCH(B30,pedDiseaseOptions!B:B,0),"Pediatric","error"),"")</f>
        <v>Pediatric</v>
      </c>
    </row>
    <row r="31" spans="1:12" x14ac:dyDescent="0.25">
      <c r="A31" t="s">
        <v>368</v>
      </c>
      <c r="B31" t="s">
        <v>369</v>
      </c>
      <c r="C31" t="s">
        <v>370</v>
      </c>
      <c r="D31">
        <v>578</v>
      </c>
      <c r="E31">
        <v>578</v>
      </c>
      <c r="F31">
        <f t="shared" si="0"/>
        <v>0</v>
      </c>
      <c r="G31" s="7">
        <f t="shared" si="1"/>
        <v>0</v>
      </c>
      <c r="H31" s="8" t="str">
        <f t="shared" si="2"/>
        <v>https://moleculartargets-dev.ccdi.cancer.gov/disease/EFO_0000760/associations</v>
      </c>
      <c r="I31">
        <v>578</v>
      </c>
      <c r="J31">
        <f t="shared" si="3"/>
        <v>0</v>
      </c>
      <c r="K31" s="8" t="str">
        <f t="shared" si="4"/>
        <v>https://platform.opentargets.org/disease/EFO_0000760/associations</v>
      </c>
      <c r="L31" t="str">
        <f>IFERROR(IF(MATCH(B31,pedDiseaseOptions!B:B,0),"Pediatric","error"),"")</f>
        <v>Pediatric</v>
      </c>
    </row>
    <row r="32" spans="1:12" x14ac:dyDescent="0.25">
      <c r="A32" t="s">
        <v>371</v>
      </c>
      <c r="B32" t="s">
        <v>372</v>
      </c>
      <c r="C32" t="s">
        <v>373</v>
      </c>
      <c r="D32">
        <v>225</v>
      </c>
      <c r="E32">
        <v>225</v>
      </c>
      <c r="F32">
        <f t="shared" si="0"/>
        <v>0</v>
      </c>
      <c r="G32" s="7">
        <f t="shared" si="1"/>
        <v>0</v>
      </c>
      <c r="H32" s="8" t="str">
        <f t="shared" si="2"/>
        <v>https://moleculartargets-dev.ccdi.cancer.gov/disease/Orphanet_308/associations</v>
      </c>
      <c r="I32">
        <v>225</v>
      </c>
      <c r="J32">
        <f t="shared" si="3"/>
        <v>0</v>
      </c>
      <c r="K32" s="8" t="str">
        <f t="shared" si="4"/>
        <v>https://platform.opentargets.org/disease/Orphanet_308/associations</v>
      </c>
      <c r="L32" t="str">
        <f>IFERROR(IF(MATCH(B32,pedDiseaseOptions!B:B,0),"Pediatric","error"),"")</f>
        <v/>
      </c>
    </row>
    <row r="33" spans="1:12" x14ac:dyDescent="0.25">
      <c r="A33" t="s">
        <v>374</v>
      </c>
      <c r="B33" t="s">
        <v>375</v>
      </c>
      <c r="C33" t="s">
        <v>376</v>
      </c>
      <c r="D33">
        <v>1200</v>
      </c>
      <c r="E33">
        <v>1200</v>
      </c>
      <c r="F33">
        <f t="shared" si="0"/>
        <v>0</v>
      </c>
      <c r="G33" s="7">
        <f t="shared" si="1"/>
        <v>0</v>
      </c>
      <c r="H33" s="8" t="str">
        <f t="shared" si="2"/>
        <v>https://moleculartargets-dev.ccdi.cancer.gov/disease/EFO_1002008/associations</v>
      </c>
      <c r="I33">
        <v>1200</v>
      </c>
      <c r="J33">
        <f t="shared" si="3"/>
        <v>0</v>
      </c>
      <c r="K33" s="8" t="str">
        <f t="shared" si="4"/>
        <v>https://platform.opentargets.org/disease/EFO_1002008/associations</v>
      </c>
      <c r="L33" t="str">
        <f>IFERROR(IF(MATCH(B33,pedDiseaseOptions!B:B,0),"Pediatric","error"),"")</f>
        <v>Pediatric</v>
      </c>
    </row>
    <row r="34" spans="1:12" x14ac:dyDescent="0.25">
      <c r="A34" t="s">
        <v>377</v>
      </c>
      <c r="B34" t="s">
        <v>378</v>
      </c>
      <c r="C34" t="s">
        <v>379</v>
      </c>
      <c r="D34">
        <v>314</v>
      </c>
      <c r="E34">
        <v>314</v>
      </c>
      <c r="F34">
        <f t="shared" si="0"/>
        <v>0</v>
      </c>
      <c r="G34" s="7">
        <f t="shared" si="1"/>
        <v>0</v>
      </c>
      <c r="H34" s="8" t="str">
        <f t="shared" si="2"/>
        <v>https://moleculartargets-dev.ccdi.cancer.gov/disease/MONDO_0016691/associations</v>
      </c>
      <c r="I34">
        <v>314</v>
      </c>
      <c r="J34">
        <f t="shared" si="3"/>
        <v>0</v>
      </c>
      <c r="K34" s="8" t="str">
        <f t="shared" si="4"/>
        <v>https://platform.opentargets.org/disease/MONDO_0016691/associations</v>
      </c>
      <c r="L34" t="str">
        <f>IFERROR(IF(MATCH(B34,pedDiseaseOptions!B:B,0),"Pediatric","error"),"")</f>
        <v>Pediatric</v>
      </c>
    </row>
    <row r="35" spans="1:12" x14ac:dyDescent="0.25">
      <c r="A35" t="s">
        <v>380</v>
      </c>
      <c r="B35" t="s">
        <v>381</v>
      </c>
      <c r="C35" t="s">
        <v>382</v>
      </c>
      <c r="D35">
        <v>428</v>
      </c>
      <c r="E35">
        <v>428</v>
      </c>
      <c r="F35">
        <f t="shared" si="0"/>
        <v>0</v>
      </c>
      <c r="G35" s="7">
        <f t="shared" si="1"/>
        <v>0</v>
      </c>
      <c r="H35" s="8" t="str">
        <f t="shared" si="2"/>
        <v>https://moleculartargets-dev.ccdi.cancer.gov/disease/EFO_0000500/associations</v>
      </c>
      <c r="I35">
        <v>428</v>
      </c>
      <c r="J35">
        <f t="shared" si="3"/>
        <v>0</v>
      </c>
      <c r="K35" s="8" t="str">
        <f t="shared" si="4"/>
        <v>https://platform.opentargets.org/disease/EFO_0000500/associations</v>
      </c>
      <c r="L35" t="str">
        <f>IFERROR(IF(MATCH(B35,pedDiseaseOptions!B:B,0),"Pediatric","error"),"")</f>
        <v>Pediatric</v>
      </c>
    </row>
    <row r="36" spans="1:12" x14ac:dyDescent="0.25">
      <c r="A36" t="s">
        <v>383</v>
      </c>
      <c r="B36" t="s">
        <v>384</v>
      </c>
      <c r="C36" t="s">
        <v>385</v>
      </c>
      <c r="D36">
        <v>32</v>
      </c>
      <c r="E36">
        <v>32</v>
      </c>
      <c r="F36">
        <f t="shared" si="0"/>
        <v>0</v>
      </c>
      <c r="G36" s="7">
        <f t="shared" si="1"/>
        <v>0</v>
      </c>
      <c r="H36" s="8" t="str">
        <f t="shared" si="2"/>
        <v>https://moleculartargets-dev.ccdi.cancer.gov/disease/MONDO_0011134/associations</v>
      </c>
      <c r="I36">
        <v>32</v>
      </c>
      <c r="J36">
        <f t="shared" si="3"/>
        <v>0</v>
      </c>
      <c r="K36" s="8" t="str">
        <f t="shared" si="4"/>
        <v>https://platform.opentargets.org/disease/MONDO_0011134/associations</v>
      </c>
      <c r="L36" t="str">
        <f>IFERROR(IF(MATCH(B36,pedDiseaseOptions!B:B,0),"Pediatric","error"),"")</f>
        <v/>
      </c>
    </row>
    <row r="37" spans="1:12" x14ac:dyDescent="0.25">
      <c r="A37" t="s">
        <v>386</v>
      </c>
      <c r="B37" t="s">
        <v>387</v>
      </c>
      <c r="C37" t="s">
        <v>388</v>
      </c>
      <c r="D37">
        <v>55</v>
      </c>
      <c r="E37">
        <v>55</v>
      </c>
      <c r="F37">
        <f t="shared" si="0"/>
        <v>0</v>
      </c>
      <c r="G37" s="7">
        <f t="shared" si="1"/>
        <v>0</v>
      </c>
      <c r="H37" s="8" t="str">
        <f t="shared" si="2"/>
        <v>https://moleculartargets-dev.ccdi.cancer.gov/disease/MONDO_0016210/associations</v>
      </c>
      <c r="I37">
        <v>55</v>
      </c>
      <c r="J37">
        <f t="shared" si="3"/>
        <v>0</v>
      </c>
      <c r="K37" s="8" t="str">
        <f t="shared" si="4"/>
        <v>https://platform.opentargets.org/disease/MONDO_0016210/associations</v>
      </c>
      <c r="L37" t="str">
        <f>IFERROR(IF(MATCH(B37,pedDiseaseOptions!B:B,0),"Pediatric","error"),"")</f>
        <v/>
      </c>
    </row>
    <row r="38" spans="1:12" x14ac:dyDescent="0.25">
      <c r="A38" t="s">
        <v>389</v>
      </c>
      <c r="B38" t="s">
        <v>390</v>
      </c>
      <c r="C38" t="s">
        <v>391</v>
      </c>
      <c r="D38">
        <v>3031</v>
      </c>
      <c r="E38">
        <v>3031</v>
      </c>
      <c r="F38">
        <f t="shared" si="0"/>
        <v>0</v>
      </c>
      <c r="G38" s="7">
        <f t="shared" si="1"/>
        <v>0</v>
      </c>
      <c r="H38" s="8" t="str">
        <f t="shared" si="2"/>
        <v>https://moleculartargets-dev.ccdi.cancer.gov/disease/EFO_0000339/associations</v>
      </c>
      <c r="I38">
        <v>3031</v>
      </c>
      <c r="J38">
        <f t="shared" si="3"/>
        <v>0</v>
      </c>
      <c r="K38" s="8" t="str">
        <f>HYPERLINK("https://platform.opentargets.org"&amp;$A38)</f>
        <v>https://platform.opentargets.org/disease/EFO_0000339/associations</v>
      </c>
      <c r="L38" t="str">
        <f>IFERROR(IF(MATCH(B38,pedDiseaseOptions!B:B,0),"Pediatric","error"),"")</f>
        <v>Pediatric</v>
      </c>
    </row>
    <row r="39" spans="1:12" x14ac:dyDescent="0.25">
      <c r="A39" t="s">
        <v>392</v>
      </c>
      <c r="B39" t="s">
        <v>393</v>
      </c>
      <c r="C39" t="s">
        <v>394</v>
      </c>
      <c r="D39">
        <v>42</v>
      </c>
      <c r="E39">
        <v>42</v>
      </c>
      <c r="F39">
        <f t="shared" si="0"/>
        <v>0</v>
      </c>
      <c r="G39" s="7">
        <f t="shared" si="1"/>
        <v>0</v>
      </c>
      <c r="H39" s="8" t="str">
        <f t="shared" si="2"/>
        <v>https://moleculartargets-dev.ccdi.cancer.gov/disease/EFO_1000311/associations</v>
      </c>
      <c r="I39">
        <v>42</v>
      </c>
      <c r="J39">
        <f t="shared" si="3"/>
        <v>0</v>
      </c>
      <c r="K39" s="8" t="str">
        <f t="shared" si="4"/>
        <v>https://platform.opentargets.org/disease/EFO_1000311/associations</v>
      </c>
      <c r="L39" t="str">
        <f>IFERROR(IF(MATCH(B39,pedDiseaseOptions!B:B,0),"Pediatric","error"),"")</f>
        <v>Pediatric</v>
      </c>
    </row>
    <row r="40" spans="1:12" x14ac:dyDescent="0.25">
      <c r="A40" t="s">
        <v>395</v>
      </c>
      <c r="B40" t="s">
        <v>396</v>
      </c>
      <c r="C40" t="s">
        <v>397</v>
      </c>
      <c r="D40">
        <v>1823</v>
      </c>
      <c r="E40">
        <v>1823</v>
      </c>
      <c r="F40">
        <f t="shared" si="0"/>
        <v>0</v>
      </c>
      <c r="G40" s="7">
        <f t="shared" si="1"/>
        <v>0</v>
      </c>
      <c r="H40" s="8" t="str">
        <f t="shared" si="2"/>
        <v>https://moleculartargets-dev.ccdi.cancer.gov/disease/EFO_1000028/associations</v>
      </c>
      <c r="I40">
        <v>1823</v>
      </c>
      <c r="J40">
        <f t="shared" si="3"/>
        <v>0</v>
      </c>
      <c r="K40" s="8" t="str">
        <f>HYPERLINK("https://platform.opentargets.org"&amp;$A40)</f>
        <v>https://platform.opentargets.org/disease/EFO_1000028/associations</v>
      </c>
      <c r="L40" t="str">
        <f>IFERROR(IF(MATCH(B40,pedDiseaseOptions!B:B,0),"Pediatric","error"),"")</f>
        <v>Pediatric</v>
      </c>
    </row>
    <row r="41" spans="1:12" x14ac:dyDescent="0.25">
      <c r="A41" t="s">
        <v>398</v>
      </c>
      <c r="B41" t="s">
        <v>399</v>
      </c>
      <c r="C41" t="s">
        <v>400</v>
      </c>
      <c r="D41">
        <v>756</v>
      </c>
      <c r="E41">
        <v>756</v>
      </c>
      <c r="F41">
        <f t="shared" si="0"/>
        <v>0</v>
      </c>
      <c r="G41" s="7">
        <f t="shared" si="1"/>
        <v>0</v>
      </c>
      <c r="H41" s="8" t="str">
        <f t="shared" si="2"/>
        <v>https://moleculartargets-dev.ccdi.cancer.gov/disease/MONDO_0002601/associations</v>
      </c>
      <c r="I41">
        <v>756</v>
      </c>
      <c r="J41">
        <f t="shared" si="3"/>
        <v>0</v>
      </c>
      <c r="K41" s="8" t="str">
        <f t="shared" si="4"/>
        <v>https://platform.opentargets.org/disease/MONDO_0002601/associations</v>
      </c>
      <c r="L41" t="str">
        <f>IFERROR(IF(MATCH(B41,pedDiseaseOptions!B:B,0),"Pediatric","error"),"")</f>
        <v>Pediatric</v>
      </c>
    </row>
    <row r="42" spans="1:12" x14ac:dyDescent="0.25">
      <c r="A42" t="s">
        <v>401</v>
      </c>
      <c r="B42" t="s">
        <v>402</v>
      </c>
      <c r="C42" t="s">
        <v>403</v>
      </c>
      <c r="D42">
        <v>43</v>
      </c>
      <c r="E42">
        <v>43</v>
      </c>
      <c r="F42">
        <f t="shared" ref="F42:F77" si="5">IF((ISBLANK(E42)),"untested",D42-E42)</f>
        <v>0</v>
      </c>
      <c r="G42" s="7">
        <f t="shared" ref="G42:G77" si="6">IF((ISBLANK(E42)),"untested",F42/D42)</f>
        <v>0</v>
      </c>
      <c r="H42" s="8" t="str">
        <f t="shared" si="2"/>
        <v>https://moleculartargets-dev.ccdi.cancer.gov/disease/MONDO_0016693/associations</v>
      </c>
      <c r="I42">
        <v>43</v>
      </c>
      <c r="J42">
        <f t="shared" si="3"/>
        <v>0</v>
      </c>
      <c r="K42" s="8" t="str">
        <f t="shared" si="4"/>
        <v>https://platform.opentargets.org/disease/MONDO_0016693/associations</v>
      </c>
      <c r="L42" t="str">
        <f>IFERROR(IF(MATCH(B42,pedDiseaseOptions!B:B,0),"Pediatric","error"),"")</f>
        <v>Pediatric</v>
      </c>
    </row>
    <row r="43" spans="1:12" x14ac:dyDescent="0.25">
      <c r="A43" t="s">
        <v>404</v>
      </c>
      <c r="B43" t="s">
        <v>405</v>
      </c>
      <c r="C43" t="s">
        <v>406</v>
      </c>
      <c r="D43">
        <v>62</v>
      </c>
      <c r="E43">
        <v>62</v>
      </c>
      <c r="F43">
        <f t="shared" si="5"/>
        <v>0</v>
      </c>
      <c r="G43" s="7">
        <f t="shared" si="6"/>
        <v>0</v>
      </c>
      <c r="H43" s="8" t="str">
        <f t="shared" si="2"/>
        <v>https://moleculartargets-dev.ccdi.cancer.gov/disease/EFO_0000350/associations</v>
      </c>
      <c r="I43">
        <v>62</v>
      </c>
      <c r="J43">
        <f t="shared" si="3"/>
        <v>0</v>
      </c>
      <c r="K43" s="8" t="str">
        <f>HYPERLINK("https://platform.opentargets.org"&amp;$A43)</f>
        <v>https://platform.opentargets.org/disease/EFO_0000350/associations</v>
      </c>
      <c r="L43" t="str">
        <f>IFERROR(IF(MATCH(B43,pedDiseaseOptions!B:B,0),"Pediatric","error"),"")</f>
        <v>Pediatric</v>
      </c>
    </row>
    <row r="44" spans="1:12" x14ac:dyDescent="0.25">
      <c r="A44" t="s">
        <v>407</v>
      </c>
      <c r="B44" t="s">
        <v>408</v>
      </c>
      <c r="C44" t="s">
        <v>409</v>
      </c>
      <c r="D44">
        <v>72</v>
      </c>
      <c r="E44">
        <v>72</v>
      </c>
      <c r="F44">
        <f t="shared" si="5"/>
        <v>0</v>
      </c>
      <c r="G44" s="7">
        <f t="shared" si="6"/>
        <v>0</v>
      </c>
      <c r="H44" s="8" t="str">
        <f t="shared" si="2"/>
        <v>https://moleculartargets-dev.ccdi.cancer.gov/disease/EFO_0007206/associations</v>
      </c>
      <c r="I44">
        <v>72</v>
      </c>
      <c r="J44">
        <f t="shared" si="3"/>
        <v>0</v>
      </c>
      <c r="K44" s="8" t="str">
        <f t="shared" si="4"/>
        <v>https://platform.opentargets.org/disease/EFO_0007206/associations</v>
      </c>
      <c r="L44" t="str">
        <f>IFERROR(IF(MATCH(B44,pedDiseaseOptions!B:B,0),"Pediatric","error"),"")</f>
        <v>Pediatric</v>
      </c>
    </row>
    <row r="45" spans="1:12" x14ac:dyDescent="0.25">
      <c r="A45" t="s">
        <v>410</v>
      </c>
      <c r="B45" t="s">
        <v>411</v>
      </c>
      <c r="C45" t="s">
        <v>412</v>
      </c>
      <c r="D45">
        <v>165</v>
      </c>
      <c r="E45">
        <v>165</v>
      </c>
      <c r="F45">
        <f t="shared" si="5"/>
        <v>0</v>
      </c>
      <c r="G45" s="7">
        <f t="shared" si="6"/>
        <v>0</v>
      </c>
      <c r="H45" s="8" t="str">
        <f t="shared" si="2"/>
        <v>https://moleculartargets-dev.ccdi.cancer.gov/disease/MONDO_0020081/associations</v>
      </c>
      <c r="I45">
        <v>165</v>
      </c>
      <c r="J45">
        <f t="shared" si="3"/>
        <v>0</v>
      </c>
      <c r="K45" s="8" t="str">
        <f t="shared" si="4"/>
        <v>https://platform.opentargets.org/disease/MONDO_0020081/associations</v>
      </c>
      <c r="L45" t="str">
        <f>IFERROR(IF(MATCH(B45,pedDiseaseOptions!B:B,0),"Pediatric","error"),"")</f>
        <v>Pediatric</v>
      </c>
    </row>
    <row r="46" spans="1:12" x14ac:dyDescent="0.25">
      <c r="A46" t="s">
        <v>413</v>
      </c>
      <c r="B46" t="s">
        <v>414</v>
      </c>
      <c r="C46" t="s">
        <v>415</v>
      </c>
      <c r="D46">
        <v>28</v>
      </c>
      <c r="E46">
        <v>28</v>
      </c>
      <c r="F46">
        <f t="shared" si="5"/>
        <v>0</v>
      </c>
      <c r="G46" s="7">
        <f t="shared" si="6"/>
        <v>0</v>
      </c>
      <c r="H46" s="8" t="str">
        <f t="shared" si="2"/>
        <v>https://moleculartargets-dev.ccdi.cancer.gov/disease/MONDO_0016715/associations</v>
      </c>
      <c r="I46">
        <v>28</v>
      </c>
      <c r="J46">
        <f t="shared" si="3"/>
        <v>0</v>
      </c>
      <c r="K46" s="8" t="str">
        <f>HYPERLINK("https://platform.opentargets.org"&amp;$A46)</f>
        <v>https://platform.opentargets.org/disease/MONDO_0016715/associations</v>
      </c>
      <c r="L46" t="str">
        <f>IFERROR(IF(MATCH(B46,pedDiseaseOptions!B:B,0),"Pediatric","error"),"")</f>
        <v>Pediatric</v>
      </c>
    </row>
    <row r="47" spans="1:12" x14ac:dyDescent="0.25">
      <c r="A47" t="s">
        <v>416</v>
      </c>
      <c r="B47" t="s">
        <v>417</v>
      </c>
      <c r="C47" t="s">
        <v>418</v>
      </c>
      <c r="D47">
        <v>5068</v>
      </c>
      <c r="E47">
        <v>5068</v>
      </c>
      <c r="F47">
        <f t="shared" si="5"/>
        <v>0</v>
      </c>
      <c r="G47" s="7">
        <f t="shared" si="6"/>
        <v>0</v>
      </c>
      <c r="H47" s="8" t="str">
        <f t="shared" si="2"/>
        <v>https://moleculartargets-dev.ccdi.cancer.gov/disease/EFO_0000637/associations</v>
      </c>
      <c r="I47">
        <v>5068</v>
      </c>
      <c r="J47">
        <f t="shared" si="3"/>
        <v>0</v>
      </c>
      <c r="K47" s="8" t="str">
        <f t="shared" si="4"/>
        <v>https://platform.opentargets.org/disease/EFO_0000637/associations</v>
      </c>
      <c r="L47" t="str">
        <f>IFERROR(IF(MATCH(B47,pedDiseaseOptions!B:B,0),"Pediatric","error"),"")</f>
        <v>Pediatric</v>
      </c>
    </row>
    <row r="48" spans="1:12" x14ac:dyDescent="0.25">
      <c r="A48" t="s">
        <v>419</v>
      </c>
      <c r="B48" t="s">
        <v>420</v>
      </c>
      <c r="C48" t="s">
        <v>421</v>
      </c>
      <c r="D48">
        <v>673</v>
      </c>
      <c r="E48">
        <v>673</v>
      </c>
      <c r="F48">
        <f t="shared" si="5"/>
        <v>0</v>
      </c>
      <c r="G48" s="7">
        <f t="shared" si="6"/>
        <v>0</v>
      </c>
      <c r="H48" s="8" t="str">
        <f t="shared" si="2"/>
        <v>https://moleculartargets-dev.ccdi.cancer.gov/disease/EFO_0000094/associations</v>
      </c>
      <c r="I48">
        <v>673</v>
      </c>
      <c r="J48">
        <f t="shared" si="3"/>
        <v>0</v>
      </c>
      <c r="K48" s="8" t="str">
        <f t="shared" si="4"/>
        <v>https://platform.opentargets.org/disease/EFO_0000094/associations</v>
      </c>
      <c r="L48" t="str">
        <f>IFERROR(IF(MATCH(B48,pedDiseaseOptions!B:B,0),"Pediatric","error"),"")</f>
        <v>Pediatric</v>
      </c>
    </row>
    <row r="49" spans="1:12" x14ac:dyDescent="0.25">
      <c r="A49" t="s">
        <v>422</v>
      </c>
      <c r="B49" t="s">
        <v>423</v>
      </c>
      <c r="C49" t="s">
        <v>424</v>
      </c>
      <c r="D49">
        <v>54</v>
      </c>
      <c r="E49">
        <v>54</v>
      </c>
      <c r="F49">
        <f t="shared" si="5"/>
        <v>0</v>
      </c>
      <c r="G49" s="7">
        <f t="shared" si="6"/>
        <v>0</v>
      </c>
      <c r="H49" s="8" t="str">
        <f t="shared" si="2"/>
        <v>https://moleculartargets-dev.ccdi.cancer.gov/disease/EFO_1000475/associations</v>
      </c>
      <c r="I49">
        <v>54</v>
      </c>
      <c r="J49">
        <f t="shared" si="3"/>
        <v>0</v>
      </c>
      <c r="K49" s="8" t="str">
        <f t="shared" si="4"/>
        <v>https://platform.opentargets.org/disease/EFO_1000475/associations</v>
      </c>
      <c r="L49" t="str">
        <f>IFERROR(IF(MATCH(B49,pedDiseaseOptions!B:B,0),"Pediatric","error"),"")</f>
        <v>Pediatric</v>
      </c>
    </row>
    <row r="50" spans="1:12" x14ac:dyDescent="0.25">
      <c r="A50" t="s">
        <v>425</v>
      </c>
      <c r="B50" t="s">
        <v>426</v>
      </c>
      <c r="C50" t="s">
        <v>427</v>
      </c>
      <c r="D50">
        <v>640</v>
      </c>
      <c r="E50">
        <v>640</v>
      </c>
      <c r="F50">
        <f t="shared" si="5"/>
        <v>0</v>
      </c>
      <c r="G50" s="7">
        <f t="shared" si="6"/>
        <v>0</v>
      </c>
      <c r="H50" s="8" t="str">
        <f t="shared" si="2"/>
        <v>https://moleculartargets-dev.ccdi.cancer.gov/disease/MONDO_0016729/associations</v>
      </c>
      <c r="I50">
        <v>640</v>
      </c>
      <c r="J50">
        <f t="shared" si="3"/>
        <v>0</v>
      </c>
      <c r="K50" s="8" t="str">
        <f t="shared" si="4"/>
        <v>https://platform.opentargets.org/disease/MONDO_0016729/associations</v>
      </c>
      <c r="L50" t="str">
        <f>IFERROR(IF(MATCH(B50,pedDiseaseOptions!B:B,0),"Pediatric","error"),"")</f>
        <v>Pediatric</v>
      </c>
    </row>
    <row r="51" spans="1:12" x14ac:dyDescent="0.25">
      <c r="A51" t="s">
        <v>428</v>
      </c>
      <c r="B51" t="s">
        <v>429</v>
      </c>
      <c r="C51" t="s">
        <v>430</v>
      </c>
      <c r="D51">
        <v>1817</v>
      </c>
      <c r="E51">
        <v>1817</v>
      </c>
      <c r="F51">
        <f t="shared" si="5"/>
        <v>0</v>
      </c>
      <c r="G51" s="7">
        <f t="shared" si="6"/>
        <v>0</v>
      </c>
      <c r="H51" s="8" t="str">
        <f t="shared" si="2"/>
        <v>https://moleculartargets-dev.ccdi.cancer.gov/disease/EFO_0000514/associations</v>
      </c>
      <c r="I51">
        <v>1817</v>
      </c>
      <c r="J51">
        <f t="shared" si="3"/>
        <v>0</v>
      </c>
      <c r="K51" s="8" t="str">
        <f t="shared" si="4"/>
        <v>https://platform.opentargets.org/disease/EFO_0000514/associations</v>
      </c>
      <c r="L51" t="str">
        <f>IFERROR(IF(MATCH(B51,pedDiseaseOptions!B:B,0),"Pediatric","error"),"")</f>
        <v>Pediatric</v>
      </c>
    </row>
    <row r="52" spans="1:12" x14ac:dyDescent="0.25">
      <c r="A52" t="s">
        <v>431</v>
      </c>
      <c r="B52" t="s">
        <v>432</v>
      </c>
      <c r="C52" t="s">
        <v>433</v>
      </c>
      <c r="D52">
        <v>506</v>
      </c>
      <c r="E52">
        <v>506</v>
      </c>
      <c r="F52">
        <f t="shared" si="5"/>
        <v>0</v>
      </c>
      <c r="G52" s="7">
        <f t="shared" si="6"/>
        <v>0</v>
      </c>
      <c r="H52" s="8" t="str">
        <f t="shared" si="2"/>
        <v>https://moleculartargets-dev.ccdi.cancer.gov/disease/MONDO_0016685/associations</v>
      </c>
      <c r="I52">
        <v>506</v>
      </c>
      <c r="J52">
        <f t="shared" si="3"/>
        <v>0</v>
      </c>
      <c r="K52" s="8" t="str">
        <f>HYPERLINK("https://platform.opentargets.org"&amp;$A52)</f>
        <v>https://platform.opentargets.org/disease/MONDO_0016685/associations</v>
      </c>
      <c r="L52" t="str">
        <f>IFERROR(IF(MATCH(B52,pedDiseaseOptions!B:B,0),"Pediatric","error"),"")</f>
        <v>Pediatric</v>
      </c>
    </row>
    <row r="53" spans="1:12" x14ac:dyDescent="0.25">
      <c r="A53" t="s">
        <v>434</v>
      </c>
      <c r="B53" t="s">
        <v>435</v>
      </c>
      <c r="C53" t="s">
        <v>436</v>
      </c>
      <c r="D53">
        <v>376</v>
      </c>
      <c r="E53">
        <v>376</v>
      </c>
      <c r="F53">
        <f t="shared" si="5"/>
        <v>0</v>
      </c>
      <c r="G53" s="7">
        <f t="shared" si="6"/>
        <v>0</v>
      </c>
      <c r="H53" s="8" t="str">
        <f t="shared" si="2"/>
        <v>https://moleculartargets-dev.ccdi.cancer.gov/disease/EFO_0004799/associations</v>
      </c>
      <c r="I53">
        <v>376</v>
      </c>
      <c r="J53">
        <f t="shared" si="3"/>
        <v>0</v>
      </c>
      <c r="K53" s="8" t="str">
        <f t="shared" si="4"/>
        <v>https://platform.opentargets.org/disease/EFO_0004799/associations</v>
      </c>
      <c r="L53" t="str">
        <f>IFERROR(IF(MATCH(B53,pedDiseaseOptions!B:B,0),"Pediatric","error"),"")</f>
        <v/>
      </c>
    </row>
    <row r="54" spans="1:12" x14ac:dyDescent="0.25">
      <c r="A54" t="s">
        <v>437</v>
      </c>
      <c r="B54" t="s">
        <v>438</v>
      </c>
      <c r="C54" t="s">
        <v>439</v>
      </c>
      <c r="D54">
        <v>193</v>
      </c>
      <c r="E54">
        <v>193</v>
      </c>
      <c r="F54">
        <f t="shared" si="5"/>
        <v>0</v>
      </c>
      <c r="G54" s="7">
        <f t="shared" si="6"/>
        <v>0</v>
      </c>
      <c r="H54" s="8" t="str">
        <f t="shared" si="2"/>
        <v>https://moleculartargets-dev.ccdi.cancer.gov/disease/MONDO_0002678/associations</v>
      </c>
      <c r="I54">
        <v>193</v>
      </c>
      <c r="J54">
        <f t="shared" si="3"/>
        <v>0</v>
      </c>
      <c r="K54" s="8" t="str">
        <f t="shared" si="4"/>
        <v>https://platform.opentargets.org/disease/MONDO_0002678/associations</v>
      </c>
      <c r="L54" t="str">
        <f>IFERROR(IF(MATCH(B54,pedDiseaseOptions!B:B,0),"Pediatric","error"),"")</f>
        <v>Pediatric</v>
      </c>
    </row>
    <row r="55" spans="1:12" x14ac:dyDescent="0.25">
      <c r="A55" t="s">
        <v>440</v>
      </c>
      <c r="B55" t="s">
        <v>441</v>
      </c>
      <c r="C55" t="s">
        <v>442</v>
      </c>
      <c r="D55">
        <v>31</v>
      </c>
      <c r="E55">
        <v>31</v>
      </c>
      <c r="F55">
        <f t="shared" si="5"/>
        <v>0</v>
      </c>
      <c r="G55" s="7">
        <f t="shared" si="6"/>
        <v>0</v>
      </c>
      <c r="H55" s="8" t="str">
        <f t="shared" si="2"/>
        <v>https://moleculartargets-dev.ccdi.cancer.gov/disease/MONDO_0016002/associations</v>
      </c>
      <c r="I55">
        <v>31</v>
      </c>
      <c r="J55">
        <f t="shared" si="3"/>
        <v>0</v>
      </c>
      <c r="K55" s="8" t="str">
        <f t="shared" si="4"/>
        <v>https://platform.opentargets.org/disease/MONDO_0016002/associations</v>
      </c>
      <c r="L55" t="str">
        <f>IFERROR(IF(MATCH(B55,pedDiseaseOptions!B:B,0),"Pediatric","error"),"")</f>
        <v/>
      </c>
    </row>
    <row r="56" spans="1:12" x14ac:dyDescent="0.25">
      <c r="A56" t="s">
        <v>443</v>
      </c>
      <c r="B56" t="s">
        <v>444</v>
      </c>
      <c r="C56" t="s">
        <v>445</v>
      </c>
      <c r="D56">
        <v>4249</v>
      </c>
      <c r="E56">
        <v>4249</v>
      </c>
      <c r="F56">
        <f t="shared" si="5"/>
        <v>0</v>
      </c>
      <c r="G56" s="7">
        <f t="shared" si="6"/>
        <v>0</v>
      </c>
      <c r="H56" s="8" t="str">
        <f t="shared" si="2"/>
        <v>https://moleculartargets-dev.ccdi.cancer.gov/disease/EFO_0000621/associations</v>
      </c>
      <c r="I56">
        <v>4249</v>
      </c>
      <c r="J56">
        <f t="shared" si="3"/>
        <v>0</v>
      </c>
      <c r="K56" s="8" t="str">
        <f t="shared" si="4"/>
        <v>https://platform.opentargets.org/disease/EFO_0000621/associations</v>
      </c>
      <c r="L56" t="str">
        <f>IFERROR(IF(MATCH(B56,pedDiseaseOptions!B:B,0),"Pediatric","error"),"")</f>
        <v>Pediatric</v>
      </c>
    </row>
    <row r="57" spans="1:12" x14ac:dyDescent="0.25">
      <c r="A57" t="s">
        <v>446</v>
      </c>
      <c r="B57" t="s">
        <v>447</v>
      </c>
      <c r="C57" t="s">
        <v>448</v>
      </c>
      <c r="D57">
        <v>72</v>
      </c>
      <c r="E57">
        <v>72</v>
      </c>
      <c r="F57">
        <f t="shared" si="5"/>
        <v>0</v>
      </c>
      <c r="G57" s="7">
        <f t="shared" si="6"/>
        <v>0</v>
      </c>
      <c r="H57" s="8" t="str">
        <f t="shared" si="2"/>
        <v>https://moleculartargets-dev.ccdi.cancer.gov/disease/EFO_1000069/associations</v>
      </c>
      <c r="I57">
        <v>72</v>
      </c>
      <c r="J57">
        <f t="shared" si="3"/>
        <v>0</v>
      </c>
      <c r="K57" s="8" t="str">
        <f t="shared" si="4"/>
        <v>https://platform.opentargets.org/disease/EFO_1000069/associations</v>
      </c>
      <c r="L57" t="str">
        <f>IFERROR(IF(MATCH(B57,pedDiseaseOptions!B:B,0),"Pediatric","error"),"")</f>
        <v>Pediatric</v>
      </c>
    </row>
    <row r="58" spans="1:12" x14ac:dyDescent="0.25">
      <c r="A58" t="s">
        <v>449</v>
      </c>
      <c r="B58" t="s">
        <v>450</v>
      </c>
      <c r="C58" t="s">
        <v>451</v>
      </c>
      <c r="D58">
        <v>3752</v>
      </c>
      <c r="E58">
        <v>3752</v>
      </c>
      <c r="F58">
        <f t="shared" si="5"/>
        <v>0</v>
      </c>
      <c r="G58" s="7">
        <f t="shared" si="6"/>
        <v>0</v>
      </c>
      <c r="H58" s="8" t="str">
        <f t="shared" si="2"/>
        <v>https://moleculartargets-dev.ccdi.cancer.gov/disease/EFO_0000641/associations</v>
      </c>
      <c r="I58">
        <v>3752</v>
      </c>
      <c r="J58">
        <f t="shared" si="3"/>
        <v>0</v>
      </c>
      <c r="K58" s="8" t="str">
        <f t="shared" si="4"/>
        <v>https://platform.opentargets.org/disease/EFO_0000641/associations</v>
      </c>
      <c r="L58" t="str">
        <f>IFERROR(IF(MATCH(B58,pedDiseaseOptions!B:B,0),"Pediatric","error"),"")</f>
        <v>Pediatric</v>
      </c>
    </row>
    <row r="59" spans="1:12" x14ac:dyDescent="0.25">
      <c r="A59" t="s">
        <v>452</v>
      </c>
      <c r="B59" t="s">
        <v>453</v>
      </c>
      <c r="C59" t="s">
        <v>454</v>
      </c>
      <c r="D59">
        <v>334</v>
      </c>
      <c r="E59">
        <v>334</v>
      </c>
      <c r="F59">
        <f t="shared" si="5"/>
        <v>0</v>
      </c>
      <c r="G59" s="7">
        <f t="shared" si="6"/>
        <v>0</v>
      </c>
      <c r="H59" s="8" t="str">
        <f t="shared" si="2"/>
        <v>https://moleculartargets-dev.ccdi.cancer.gov/disease/MONDO_0020580/associations</v>
      </c>
      <c r="I59">
        <v>334</v>
      </c>
      <c r="J59">
        <f t="shared" si="3"/>
        <v>0</v>
      </c>
      <c r="K59" s="8" t="str">
        <f t="shared" si="4"/>
        <v>https://platform.opentargets.org/disease/MONDO_0020580/associations</v>
      </c>
      <c r="L59" t="str">
        <f>IFERROR(IF(MATCH(B59,pedDiseaseOptions!B:B,0),"Pediatric","error"),"")</f>
        <v>Pediatric</v>
      </c>
    </row>
    <row r="60" spans="1:12" x14ac:dyDescent="0.25">
      <c r="A60" t="s">
        <v>455</v>
      </c>
      <c r="B60" t="s">
        <v>456</v>
      </c>
      <c r="C60" t="s">
        <v>457</v>
      </c>
      <c r="D60">
        <v>132</v>
      </c>
      <c r="E60">
        <v>132</v>
      </c>
      <c r="F60">
        <f t="shared" si="5"/>
        <v>0</v>
      </c>
      <c r="G60" s="7">
        <f t="shared" si="6"/>
        <v>0</v>
      </c>
      <c r="H60" s="8" t="str">
        <f t="shared" si="2"/>
        <v>https://moleculartargets-dev.ccdi.cancer.gov/disease/MONDO_0015798/associations</v>
      </c>
      <c r="I60">
        <v>132</v>
      </c>
      <c r="J60">
        <f t="shared" si="3"/>
        <v>0</v>
      </c>
      <c r="K60" s="8" t="str">
        <f>HYPERLINK("https://platform.opentargets.org"&amp;$A60)</f>
        <v>https://platform.opentargets.org/disease/MONDO_0015798/associations</v>
      </c>
      <c r="L60" t="str">
        <f>IFERROR(IF(MATCH(B60,pedDiseaseOptions!B:B,0),"Pediatric","error"),"")</f>
        <v>Pediatric</v>
      </c>
    </row>
    <row r="61" spans="1:12" x14ac:dyDescent="0.25">
      <c r="A61" t="s">
        <v>458</v>
      </c>
      <c r="B61" t="s">
        <v>459</v>
      </c>
      <c r="C61" t="s">
        <v>460</v>
      </c>
      <c r="D61">
        <v>81</v>
      </c>
      <c r="E61">
        <v>81</v>
      </c>
      <c r="F61">
        <f t="shared" si="5"/>
        <v>0</v>
      </c>
      <c r="G61" s="7">
        <f t="shared" si="6"/>
        <v>0</v>
      </c>
      <c r="H61" s="8" t="str">
        <f t="shared" si="2"/>
        <v>https://moleculartargets-dev.ccdi.cancer.gov/disease/MONDO_0012401/associations</v>
      </c>
      <c r="I61">
        <v>81</v>
      </c>
      <c r="J61">
        <f t="shared" si="3"/>
        <v>0</v>
      </c>
      <c r="K61" s="8" t="str">
        <f t="shared" si="4"/>
        <v>https://platform.opentargets.org/disease/MONDO_0012401/associations</v>
      </c>
      <c r="L61" t="str">
        <f>IFERROR(IF(MATCH(B61,pedDiseaseOptions!B:B,0),"Pediatric","error"),"")</f>
        <v/>
      </c>
    </row>
    <row r="62" spans="1:12" x14ac:dyDescent="0.25">
      <c r="A62" t="s">
        <v>461</v>
      </c>
      <c r="B62" t="s">
        <v>462</v>
      </c>
      <c r="C62" t="s">
        <v>463</v>
      </c>
      <c r="D62">
        <v>67</v>
      </c>
      <c r="E62">
        <v>67</v>
      </c>
      <c r="F62">
        <f t="shared" si="5"/>
        <v>0</v>
      </c>
      <c r="G62" s="7">
        <f t="shared" si="6"/>
        <v>0</v>
      </c>
      <c r="H62" s="8" t="str">
        <f t="shared" si="2"/>
        <v>https://moleculartargets-dev.ccdi.cancer.gov/disease/Orphanet_1014/associations</v>
      </c>
      <c r="I62">
        <v>67</v>
      </c>
      <c r="J62">
        <f t="shared" si="3"/>
        <v>0</v>
      </c>
      <c r="K62" s="8" t="str">
        <f>HYPERLINK("https://platform.opentargets.org"&amp;$A62)</f>
        <v>https://platform.opentargets.org/disease/Orphanet_1014/associations</v>
      </c>
      <c r="L62" t="str">
        <f>IFERROR(IF(MATCH(B62,pedDiseaseOptions!B:B,0),"Pediatric","error"),"")</f>
        <v/>
      </c>
    </row>
    <row r="63" spans="1:12" x14ac:dyDescent="0.25">
      <c r="A63" t="s">
        <v>464</v>
      </c>
      <c r="B63" t="s">
        <v>465</v>
      </c>
      <c r="C63" t="s">
        <v>466</v>
      </c>
      <c r="D63">
        <v>20</v>
      </c>
      <c r="E63">
        <v>20</v>
      </c>
      <c r="F63">
        <f t="shared" si="5"/>
        <v>0</v>
      </c>
      <c r="G63" s="7">
        <f t="shared" si="6"/>
        <v>0</v>
      </c>
      <c r="H63" s="8" t="str">
        <f t="shared" si="2"/>
        <v>https://moleculartargets-dev.ccdi.cancer.gov/disease/EFO_1000512/associations</v>
      </c>
      <c r="I63">
        <v>20</v>
      </c>
      <c r="J63">
        <f t="shared" si="3"/>
        <v>0</v>
      </c>
      <c r="K63" s="8" t="str">
        <f t="shared" si="4"/>
        <v>https://platform.opentargets.org/disease/EFO_1000512/associations</v>
      </c>
      <c r="L63" t="str">
        <f>IFERROR(IF(MATCH(B63,pedDiseaseOptions!B:B,0),"Pediatric","error"),"")</f>
        <v>Pediatric</v>
      </c>
    </row>
    <row r="64" spans="1:12" x14ac:dyDescent="0.25">
      <c r="A64" t="s">
        <v>467</v>
      </c>
      <c r="B64" t="s">
        <v>468</v>
      </c>
      <c r="C64" t="s">
        <v>469</v>
      </c>
      <c r="D64">
        <v>473</v>
      </c>
      <c r="E64">
        <v>473</v>
      </c>
      <c r="F64">
        <f t="shared" si="5"/>
        <v>0</v>
      </c>
      <c r="G64" s="7">
        <f t="shared" si="6"/>
        <v>0</v>
      </c>
      <c r="H64" s="8" t="str">
        <f t="shared" si="2"/>
        <v>https://moleculartargets-dev.ccdi.cancer.gov/disease/EFO_0000693/associations</v>
      </c>
      <c r="I64">
        <v>473</v>
      </c>
      <c r="J64">
        <f t="shared" si="3"/>
        <v>0</v>
      </c>
      <c r="K64" s="8" t="str">
        <f t="shared" si="4"/>
        <v>https://platform.opentargets.org/disease/EFO_0000693/associations</v>
      </c>
      <c r="L64" t="str">
        <f>IFERROR(IF(MATCH(B64,pedDiseaseOptions!B:B,0),"Pediatric","error"),"")</f>
        <v>Pediatric</v>
      </c>
    </row>
    <row r="65" spans="1:12" x14ac:dyDescent="0.25">
      <c r="A65" t="s">
        <v>470</v>
      </c>
      <c r="B65" t="s">
        <v>471</v>
      </c>
      <c r="C65" t="s">
        <v>472</v>
      </c>
      <c r="D65">
        <v>6848</v>
      </c>
      <c r="E65">
        <v>6848</v>
      </c>
      <c r="F65">
        <f t="shared" si="5"/>
        <v>0</v>
      </c>
      <c r="G65" s="7">
        <f t="shared" si="6"/>
        <v>0</v>
      </c>
      <c r="H65" s="8" t="str">
        <f t="shared" si="2"/>
        <v>https://moleculartargets-dev.ccdi.cancer.gov/disease/EFO_0000222/associations</v>
      </c>
      <c r="I65">
        <v>6848</v>
      </c>
      <c r="J65">
        <f t="shared" si="3"/>
        <v>0</v>
      </c>
      <c r="K65" s="8" t="str">
        <f t="shared" si="4"/>
        <v>https://platform.opentargets.org/disease/EFO_0000222/associations</v>
      </c>
      <c r="L65" t="str">
        <f>IFERROR(IF(MATCH(B65,pedDiseaseOptions!B:B,0),"Pediatric","error"),"")</f>
        <v>Pediatric</v>
      </c>
    </row>
    <row r="66" spans="1:12" x14ac:dyDescent="0.25">
      <c r="A66" t="s">
        <v>473</v>
      </c>
      <c r="B66" t="s">
        <v>474</v>
      </c>
      <c r="C66" t="s">
        <v>475</v>
      </c>
      <c r="D66">
        <v>401</v>
      </c>
      <c r="E66">
        <v>401</v>
      </c>
      <c r="F66">
        <f t="shared" si="5"/>
        <v>0</v>
      </c>
      <c r="G66" s="7">
        <f t="shared" si="6"/>
        <v>0</v>
      </c>
      <c r="H66" s="8" t="str">
        <f t="shared" si="2"/>
        <v>https://moleculartargets-dev.ccdi.cancer.gov/disease/EFO_0005701/associations</v>
      </c>
      <c r="I66">
        <v>401</v>
      </c>
      <c r="J66">
        <f t="shared" si="3"/>
        <v>0</v>
      </c>
      <c r="K66" s="8" t="str">
        <f t="shared" si="4"/>
        <v>https://platform.opentargets.org/disease/EFO_0005701/associations</v>
      </c>
      <c r="L66" t="str">
        <f>IFERROR(IF(MATCH(B66,pedDiseaseOptions!B:B,0),"Pediatric","error"),"")</f>
        <v>Pediatric</v>
      </c>
    </row>
    <row r="67" spans="1:12" x14ac:dyDescent="0.25">
      <c r="A67" t="s">
        <v>476</v>
      </c>
      <c r="B67" t="s">
        <v>477</v>
      </c>
      <c r="C67" t="s">
        <v>478</v>
      </c>
      <c r="D67">
        <v>5684</v>
      </c>
      <c r="E67">
        <v>5684</v>
      </c>
      <c r="F67">
        <f t="shared" si="5"/>
        <v>0</v>
      </c>
      <c r="G67" s="7">
        <f t="shared" si="6"/>
        <v>0</v>
      </c>
      <c r="H67" s="8" t="str">
        <f t="shared" ref="H67:H77" si="7">HYPERLINK("https://moleculartargets-dev.ccdi.cancer.gov"&amp;$A67)</f>
        <v>https://moleculartargets-dev.ccdi.cancer.gov/disease/EFO_0005784/associations</v>
      </c>
      <c r="I67">
        <v>5684</v>
      </c>
      <c r="J67">
        <f t="shared" ref="J67:J77" si="8">D67-I67</f>
        <v>0</v>
      </c>
      <c r="K67" s="8" t="str">
        <f t="shared" ref="K67:K77" si="9">HYPERLINK("https://platform.opentargets.org"&amp;$A67)</f>
        <v>https://platform.opentargets.org/disease/EFO_0005784/associations</v>
      </c>
      <c r="L67" t="str">
        <f>IFERROR(IF(MATCH(B67,pedDiseaseOptions!B:B,0),"Pediatric","error"),"")</f>
        <v>Pediatric</v>
      </c>
    </row>
    <row r="68" spans="1:12" x14ac:dyDescent="0.25">
      <c r="A68" t="s">
        <v>479</v>
      </c>
      <c r="B68" t="s">
        <v>480</v>
      </c>
      <c r="C68" t="s">
        <v>481</v>
      </c>
      <c r="D68">
        <v>169</v>
      </c>
      <c r="E68">
        <v>169</v>
      </c>
      <c r="F68">
        <f t="shared" si="5"/>
        <v>0</v>
      </c>
      <c r="G68" s="7">
        <f t="shared" si="6"/>
        <v>0</v>
      </c>
      <c r="H68" s="8" t="str">
        <f t="shared" si="7"/>
        <v>https://moleculartargets-dev.ccdi.cancer.gov/disease/EFO_1000209/associations</v>
      </c>
      <c r="I68">
        <v>169</v>
      </c>
      <c r="J68">
        <f t="shared" si="8"/>
        <v>0</v>
      </c>
      <c r="K68" s="8" t="str">
        <f t="shared" si="9"/>
        <v>https://platform.opentargets.org/disease/EFO_1000209/associations</v>
      </c>
      <c r="L68" t="str">
        <f>IFERROR(IF(MATCH(B68,pedDiseaseOptions!B:B,0),"Pediatric","error"),"")</f>
        <v>Pediatric</v>
      </c>
    </row>
    <row r="69" spans="1:12" x14ac:dyDescent="0.25">
      <c r="A69" t="s">
        <v>482</v>
      </c>
      <c r="B69" t="s">
        <v>483</v>
      </c>
      <c r="C69" t="s">
        <v>484</v>
      </c>
      <c r="D69">
        <v>1444</v>
      </c>
      <c r="E69">
        <v>1444</v>
      </c>
      <c r="F69">
        <f t="shared" si="5"/>
        <v>0</v>
      </c>
      <c r="G69" s="7">
        <f t="shared" si="6"/>
        <v>0</v>
      </c>
      <c r="H69" s="8" t="str">
        <f t="shared" si="7"/>
        <v>https://moleculartargets-dev.ccdi.cancer.gov/disease/EFO_0009812/associations</v>
      </c>
      <c r="I69">
        <v>1444</v>
      </c>
      <c r="J69">
        <f t="shared" si="8"/>
        <v>0</v>
      </c>
      <c r="K69" s="8" t="str">
        <f t="shared" si="9"/>
        <v>https://platform.opentargets.org/disease/EFO_0009812/associations</v>
      </c>
      <c r="L69" t="str">
        <f>IFERROR(IF(MATCH(B69,pedDiseaseOptions!B:B,0),"Pediatric","error"),"")</f>
        <v>Pediatric</v>
      </c>
    </row>
    <row r="70" spans="1:12" x14ac:dyDescent="0.25">
      <c r="A70" t="s">
        <v>485</v>
      </c>
      <c r="B70" t="s">
        <v>486</v>
      </c>
      <c r="C70" t="s">
        <v>487</v>
      </c>
      <c r="D70">
        <v>41</v>
      </c>
      <c r="E70">
        <v>41</v>
      </c>
      <c r="F70">
        <f t="shared" si="5"/>
        <v>0</v>
      </c>
      <c r="G70" s="7">
        <f t="shared" si="6"/>
        <v>0</v>
      </c>
      <c r="H70" s="8" t="str">
        <f t="shared" si="7"/>
        <v>https://moleculartargets-dev.ccdi.cancer.gov/disease/MONDO_0016718/associations</v>
      </c>
      <c r="I70">
        <v>41</v>
      </c>
      <c r="J70">
        <f t="shared" si="8"/>
        <v>0</v>
      </c>
      <c r="K70" s="8" t="str">
        <f t="shared" si="9"/>
        <v>https://platform.opentargets.org/disease/MONDO_0016718/associations</v>
      </c>
      <c r="L70" t="str">
        <f>IFERROR(IF(MATCH(B70,pedDiseaseOptions!B:B,0),"Pediatric","error"),"")</f>
        <v>Pediatric</v>
      </c>
    </row>
    <row r="71" spans="1:12" x14ac:dyDescent="0.25">
      <c r="A71" t="s">
        <v>488</v>
      </c>
      <c r="B71" t="s">
        <v>489</v>
      </c>
      <c r="C71" t="s">
        <v>490</v>
      </c>
      <c r="D71">
        <v>7109</v>
      </c>
      <c r="E71">
        <v>7109</v>
      </c>
      <c r="F71">
        <f t="shared" si="5"/>
        <v>0</v>
      </c>
      <c r="G71" s="7">
        <f t="shared" si="6"/>
        <v>0</v>
      </c>
      <c r="H71" s="8" t="str">
        <f t="shared" si="7"/>
        <v>https://moleculartargets-dev.ccdi.cancer.gov/disease/EFO_0000691/associations</v>
      </c>
      <c r="I71">
        <v>7109</v>
      </c>
      <c r="J71">
        <f t="shared" si="8"/>
        <v>0</v>
      </c>
      <c r="K71" s="8" t="str">
        <f>HYPERLINK("https://platform.opentargets.org"&amp;$A71)</f>
        <v>https://platform.opentargets.org/disease/EFO_0000691/associations</v>
      </c>
      <c r="L71" t="str">
        <f>IFERROR(IF(MATCH(B71,pedDiseaseOptions!B:B,0),"Pediatric","error"),"")</f>
        <v>Pediatric</v>
      </c>
    </row>
    <row r="72" spans="1:12" x14ac:dyDescent="0.25">
      <c r="A72" t="s">
        <v>491</v>
      </c>
      <c r="B72" t="s">
        <v>492</v>
      </c>
      <c r="C72" t="s">
        <v>493</v>
      </c>
      <c r="D72">
        <v>7008</v>
      </c>
      <c r="E72">
        <v>7008</v>
      </c>
      <c r="F72">
        <f t="shared" si="5"/>
        <v>0</v>
      </c>
      <c r="G72" s="7">
        <f t="shared" si="6"/>
        <v>0</v>
      </c>
      <c r="H72" s="8" t="str">
        <f t="shared" si="7"/>
        <v>https://moleculartargets-dev.ccdi.cancer.gov/disease/MONDO_0016680/associations</v>
      </c>
      <c r="I72">
        <v>7008</v>
      </c>
      <c r="J72">
        <f t="shared" si="8"/>
        <v>0</v>
      </c>
      <c r="K72" s="8" t="str">
        <f t="shared" si="9"/>
        <v>https://platform.opentargets.org/disease/MONDO_0016680/associations</v>
      </c>
      <c r="L72" t="str">
        <f>IFERROR(IF(MATCH(B72,pedDiseaseOptions!B:B,0),"Pediatric","error"),"")</f>
        <v>Pediatric</v>
      </c>
    </row>
    <row r="73" spans="1:12" x14ac:dyDescent="0.25">
      <c r="A73" t="s">
        <v>494</v>
      </c>
      <c r="B73" t="s">
        <v>495</v>
      </c>
      <c r="C73" t="s">
        <v>496</v>
      </c>
      <c r="D73">
        <v>70</v>
      </c>
      <c r="E73">
        <v>70</v>
      </c>
      <c r="F73">
        <f t="shared" si="5"/>
        <v>0</v>
      </c>
      <c r="G73" s="7">
        <f t="shared" si="6"/>
        <v>0</v>
      </c>
      <c r="H73" s="8" t="str">
        <f t="shared" si="7"/>
        <v>https://moleculartargets-dev.ccdi.cancer.gov/disease/MONDO_0008392/associations</v>
      </c>
      <c r="I73">
        <v>70</v>
      </c>
      <c r="J73">
        <f t="shared" si="8"/>
        <v>0</v>
      </c>
      <c r="K73" s="8" t="str">
        <f t="shared" si="9"/>
        <v>https://platform.opentargets.org/disease/MONDO_0008392/associations</v>
      </c>
      <c r="L73" t="str">
        <f>IFERROR(IF(MATCH(B73,pedDiseaseOptions!B:B,0),"Pediatric","error"),"")</f>
        <v/>
      </c>
    </row>
    <row r="74" spans="1:12" x14ac:dyDescent="0.25">
      <c r="A74" t="s">
        <v>497</v>
      </c>
      <c r="B74" t="s">
        <v>498</v>
      </c>
      <c r="C74" t="s">
        <v>499</v>
      </c>
      <c r="D74">
        <v>9</v>
      </c>
      <c r="E74">
        <v>9</v>
      </c>
      <c r="F74">
        <f t="shared" si="5"/>
        <v>0</v>
      </c>
      <c r="G74" s="7">
        <f t="shared" si="6"/>
        <v>0</v>
      </c>
      <c r="H74" s="8" t="str">
        <f t="shared" si="7"/>
        <v>https://moleculartargets-dev.ccdi.cancer.gov/disease/EFO_1000605/associations</v>
      </c>
      <c r="I74">
        <v>9</v>
      </c>
      <c r="J74">
        <f t="shared" si="8"/>
        <v>0</v>
      </c>
      <c r="K74" s="8" t="str">
        <f>HYPERLINK("https://platform.opentargets.org"&amp;$A74)</f>
        <v>https://platform.opentargets.org/disease/EFO_1000605/associations</v>
      </c>
      <c r="L74" t="str">
        <f>IFERROR(IF(MATCH(B74,pedDiseaseOptions!B:B,0),"Pediatric","error"),"")</f>
        <v/>
      </c>
    </row>
    <row r="75" spans="1:12" x14ac:dyDescent="0.25">
      <c r="A75" t="s">
        <v>500</v>
      </c>
      <c r="B75" t="s">
        <v>501</v>
      </c>
      <c r="C75" t="s">
        <v>502</v>
      </c>
      <c r="D75">
        <v>73</v>
      </c>
      <c r="E75">
        <v>73</v>
      </c>
      <c r="F75">
        <f t="shared" si="5"/>
        <v>0</v>
      </c>
      <c r="G75" s="7">
        <f t="shared" si="6"/>
        <v>0</v>
      </c>
      <c r="H75" s="8" t="str">
        <f t="shared" si="7"/>
        <v>https://moleculartargets-dev.ccdi.cancer.gov/disease/EFO_1000856/associations</v>
      </c>
      <c r="I75">
        <v>73</v>
      </c>
      <c r="J75">
        <f t="shared" si="8"/>
        <v>0</v>
      </c>
      <c r="K75" s="8" t="str">
        <f t="shared" si="9"/>
        <v>https://platform.opentargets.org/disease/EFO_1000856/associations</v>
      </c>
      <c r="L75" t="str">
        <f>IFERROR(IF(MATCH(B75,pedDiseaseOptions!B:B,0),"Pediatric","error"),"")</f>
        <v>Pediatric</v>
      </c>
    </row>
    <row r="76" spans="1:12" x14ac:dyDescent="0.25">
      <c r="A76" t="s">
        <v>503</v>
      </c>
      <c r="B76" t="s">
        <v>504</v>
      </c>
      <c r="C76" t="s">
        <v>505</v>
      </c>
      <c r="D76">
        <v>91</v>
      </c>
      <c r="E76">
        <v>91</v>
      </c>
      <c r="F76">
        <f t="shared" si="5"/>
        <v>0</v>
      </c>
      <c r="G76" s="7">
        <f t="shared" si="6"/>
        <v>0</v>
      </c>
      <c r="H76" s="8" t="str">
        <f t="shared" si="7"/>
        <v>https://moleculartargets-dev.ccdi.cancer.gov/disease/EFO_1000151/associations</v>
      </c>
      <c r="I76">
        <v>91</v>
      </c>
      <c r="J76">
        <f t="shared" si="8"/>
        <v>0</v>
      </c>
      <c r="K76" s="8" t="str">
        <f t="shared" si="9"/>
        <v>https://platform.opentargets.org/disease/EFO_1000151/associations</v>
      </c>
      <c r="L76" t="str">
        <f>IFERROR(IF(MATCH(B76,pedDiseaseOptions!B:B,0),"Pediatric","error"),"")</f>
        <v>Pediatric</v>
      </c>
    </row>
    <row r="77" spans="1:12" x14ac:dyDescent="0.25">
      <c r="A77" t="s">
        <v>506</v>
      </c>
      <c r="B77" t="s">
        <v>507</v>
      </c>
      <c r="C77" t="s">
        <v>508</v>
      </c>
      <c r="D77">
        <v>482</v>
      </c>
      <c r="E77">
        <v>482</v>
      </c>
      <c r="F77">
        <f t="shared" si="5"/>
        <v>0</v>
      </c>
      <c r="G77" s="7">
        <f t="shared" si="6"/>
        <v>0</v>
      </c>
      <c r="H77" s="8" t="str">
        <f t="shared" si="7"/>
        <v>https://moleculartargets-dev.ccdi.cancer.gov/disease/MONDO_0016748/associations</v>
      </c>
      <c r="I77">
        <v>482</v>
      </c>
      <c r="J77">
        <f t="shared" si="8"/>
        <v>0</v>
      </c>
      <c r="K77" s="8" t="str">
        <f t="shared" si="9"/>
        <v>https://platform.opentargets.org/disease/MONDO_0016748/associations</v>
      </c>
      <c r="L77" t="str">
        <f>IFERROR(IF(MATCH(B77,pedDiseaseOptions!B:B,0),"Pediatric","error"),"")</f>
        <v>Pediatric</v>
      </c>
    </row>
  </sheetData>
  <conditionalFormatting sqref="J2:J77">
    <cfRule type="cellIs" dxfId="32" priority="10" operator="equal">
      <formula>0</formula>
    </cfRule>
  </conditionalFormatting>
  <conditionalFormatting sqref="F1:G1">
    <cfRule type="containsText" dxfId="31" priority="5" operator="containsText" text="untested">
      <formula>NOT(ISERROR(SEARCH("untested",F1)))</formula>
    </cfRule>
  </conditionalFormatting>
  <conditionalFormatting sqref="F2:G77">
    <cfRule type="cellIs" dxfId="30" priority="2" operator="equal">
      <formula>0</formula>
    </cfRule>
    <cfRule type="cellIs" dxfId="29" priority="3" operator="greaterThan">
      <formula>0</formula>
    </cfRule>
    <cfRule type="cellIs" dxfId="28" priority="4" operator="lessThan">
      <formula>0</formula>
    </cfRule>
  </conditionalFormatting>
  <conditionalFormatting sqref="F2:G77">
    <cfRule type="containsText" dxfId="27" priority="1" operator="containsText" text="untested">
      <formula>NOT(ISERROR(SEARCH("untested",F2)))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R41"/>
  <sheetViews>
    <sheetView topLeftCell="A26" workbookViewId="0">
      <selection activeCell="A34" sqref="A34"/>
    </sheetView>
  </sheetViews>
  <sheetFormatPr defaultRowHeight="15" x14ac:dyDescent="0.25"/>
  <cols>
    <col min="1" max="1" width="43.85546875" bestFit="1" customWidth="1"/>
    <col min="2" max="2" width="16.85546875" bestFit="1" customWidth="1"/>
    <col min="3" max="3" width="16.42578125" bestFit="1" customWidth="1"/>
    <col min="4" max="4" width="16.85546875" bestFit="1" customWidth="1"/>
    <col min="5" max="5" width="38.42578125" bestFit="1" customWidth="1"/>
    <col min="6" max="6" width="8.28515625" customWidth="1"/>
    <col min="7" max="7" width="7.85546875" customWidth="1"/>
    <col min="8" max="8" width="11" bestFit="1" customWidth="1"/>
    <col min="9" max="9" width="12.5703125" bestFit="1" customWidth="1"/>
    <col min="10" max="10" width="11" bestFit="1" customWidth="1"/>
    <col min="11" max="11" width="13.7109375" bestFit="1" customWidth="1"/>
    <col min="12" max="12" width="6.5703125" bestFit="1" customWidth="1"/>
    <col min="13" max="13" width="11" bestFit="1" customWidth="1"/>
    <col min="14" max="14" width="12.5703125" customWidth="1"/>
    <col min="15" max="15" width="11" bestFit="1" customWidth="1"/>
    <col min="16" max="16" width="14" customWidth="1"/>
    <col min="17" max="17" width="10.28515625" bestFit="1" customWidth="1"/>
    <col min="18" max="18" width="16.140625" customWidth="1"/>
  </cols>
  <sheetData>
    <row r="1" spans="1:18" ht="30" x14ac:dyDescent="0.25">
      <c r="A1" s="1" t="s">
        <v>36</v>
      </c>
      <c r="B1" s="1" t="s">
        <v>164</v>
      </c>
      <c r="C1" s="1" t="s">
        <v>277</v>
      </c>
      <c r="D1" s="1" t="s">
        <v>37</v>
      </c>
      <c r="E1" s="1" t="s">
        <v>278</v>
      </c>
      <c r="F1" s="1" t="s">
        <v>509</v>
      </c>
      <c r="G1" s="1" t="s">
        <v>166</v>
      </c>
      <c r="H1" s="1" t="s">
        <v>167</v>
      </c>
      <c r="I1" s="1" t="s">
        <v>168</v>
      </c>
      <c r="J1" s="1" t="s">
        <v>169</v>
      </c>
      <c r="K1" s="1" t="s">
        <v>170</v>
      </c>
      <c r="L1" s="1" t="s">
        <v>171</v>
      </c>
      <c r="M1" s="12" t="s">
        <v>172</v>
      </c>
      <c r="N1" s="12" t="s">
        <v>173</v>
      </c>
      <c r="O1" s="12" t="s">
        <v>174</v>
      </c>
      <c r="P1" s="12" t="s">
        <v>175</v>
      </c>
      <c r="Q1" s="12" t="s">
        <v>176</v>
      </c>
      <c r="R1" s="12" t="s">
        <v>43</v>
      </c>
    </row>
    <row r="2" spans="1:18" x14ac:dyDescent="0.25">
      <c r="A2" t="s">
        <v>510</v>
      </c>
      <c r="B2" t="s">
        <v>110</v>
      </c>
      <c r="C2" t="s">
        <v>444</v>
      </c>
      <c r="D2" t="s">
        <v>111</v>
      </c>
      <c r="E2" t="s">
        <v>445</v>
      </c>
      <c r="F2" t="s">
        <v>180</v>
      </c>
      <c r="G2" t="s">
        <v>180</v>
      </c>
      <c r="H2">
        <v>5</v>
      </c>
      <c r="I2">
        <v>84</v>
      </c>
      <c r="J2">
        <v>11</v>
      </c>
      <c r="K2">
        <v>3</v>
      </c>
      <c r="L2">
        <v>30</v>
      </c>
      <c r="M2" s="10">
        <v>5</v>
      </c>
      <c r="N2" s="10">
        <v>84</v>
      </c>
      <c r="O2" s="10">
        <v>11</v>
      </c>
      <c r="P2" s="10">
        <v>3</v>
      </c>
      <c r="Q2" s="10">
        <v>30</v>
      </c>
      <c r="R2" s="8" t="str">
        <f>HYPERLINK("https://moleculartargets-dev.ccdi.cancer.gov"&amp;$A2)</f>
        <v>https://moleculartargets-dev.ccdi.cancer.gov/evidence/ENSG00000171094/EFO_0000621</v>
      </c>
    </row>
    <row r="3" spans="1:18" x14ac:dyDescent="0.25">
      <c r="A3" t="s">
        <v>511</v>
      </c>
      <c r="B3" t="s">
        <v>68</v>
      </c>
      <c r="C3" t="s">
        <v>471</v>
      </c>
      <c r="D3" t="s">
        <v>69</v>
      </c>
      <c r="E3" t="s">
        <v>472</v>
      </c>
      <c r="F3" t="s">
        <v>180</v>
      </c>
      <c r="G3" t="s">
        <v>180</v>
      </c>
      <c r="H3">
        <v>1</v>
      </c>
      <c r="I3">
        <v>4</v>
      </c>
      <c r="J3">
        <v>2</v>
      </c>
      <c r="K3">
        <v>1</v>
      </c>
      <c r="L3">
        <v>8</v>
      </c>
      <c r="M3" s="10">
        <v>1</v>
      </c>
      <c r="N3" s="10">
        <v>4</v>
      </c>
      <c r="O3" s="10">
        <v>2</v>
      </c>
      <c r="P3" s="10">
        <v>1</v>
      </c>
      <c r="Q3" s="10">
        <v>8</v>
      </c>
      <c r="R3" s="8" t="str">
        <f t="shared" ref="R3:R41" si="0">HYPERLINK("https://moleculartargets-dev.ccdi.cancer.gov"&amp;$A3)</f>
        <v>https://moleculartargets-dev.ccdi.cancer.gov/evidence/ENSG00000122025/EFO_0000222</v>
      </c>
    </row>
    <row r="4" spans="1:18" x14ac:dyDescent="0.25">
      <c r="A4" t="s">
        <v>512</v>
      </c>
      <c r="B4" t="s">
        <v>92</v>
      </c>
      <c r="C4" t="s">
        <v>417</v>
      </c>
      <c r="D4" t="s">
        <v>93</v>
      </c>
      <c r="E4" t="s">
        <v>418</v>
      </c>
      <c r="F4" t="s">
        <v>180</v>
      </c>
      <c r="G4" t="s">
        <v>180</v>
      </c>
      <c r="H4">
        <v>1</v>
      </c>
      <c r="I4">
        <v>18</v>
      </c>
      <c r="J4">
        <v>5</v>
      </c>
      <c r="K4">
        <v>1</v>
      </c>
      <c r="L4">
        <v>61</v>
      </c>
      <c r="M4" s="10">
        <v>1</v>
      </c>
      <c r="N4" s="10">
        <v>18</v>
      </c>
      <c r="O4" s="10">
        <v>5</v>
      </c>
      <c r="P4" s="10">
        <v>1</v>
      </c>
      <c r="Q4" s="10">
        <v>61</v>
      </c>
      <c r="R4" s="8" t="str">
        <f t="shared" si="0"/>
        <v>https://moleculartargets-dev.ccdi.cancer.gov/evidence/ENSG00000141510/EFO_0000637</v>
      </c>
    </row>
    <row r="5" spans="1:18" x14ac:dyDescent="0.25">
      <c r="A5" t="s">
        <v>513</v>
      </c>
      <c r="B5" t="s">
        <v>514</v>
      </c>
      <c r="C5" t="s">
        <v>357</v>
      </c>
      <c r="D5" t="s">
        <v>515</v>
      </c>
      <c r="E5" t="s">
        <v>358</v>
      </c>
      <c r="F5" t="s">
        <v>180</v>
      </c>
      <c r="G5" t="s">
        <v>180</v>
      </c>
      <c r="H5">
        <v>1</v>
      </c>
      <c r="I5">
        <v>26</v>
      </c>
      <c r="J5">
        <v>4</v>
      </c>
      <c r="K5">
        <v>3</v>
      </c>
      <c r="L5">
        <v>22</v>
      </c>
      <c r="M5" s="10">
        <v>1</v>
      </c>
      <c r="N5" s="10">
        <v>26</v>
      </c>
      <c r="O5" s="10">
        <v>4</v>
      </c>
      <c r="P5" s="10">
        <v>3</v>
      </c>
      <c r="Q5" s="10">
        <v>22</v>
      </c>
      <c r="R5" s="8" t="str">
        <f t="shared" si="0"/>
        <v>https://moleculartargets-dev.ccdi.cancer.gov/evidence/ENSG00000097007/EFO_0000220</v>
      </c>
    </row>
    <row r="6" spans="1:18" x14ac:dyDescent="0.25">
      <c r="A6" t="s">
        <v>516</v>
      </c>
      <c r="B6" t="s">
        <v>104</v>
      </c>
      <c r="C6" t="s">
        <v>432</v>
      </c>
      <c r="D6" t="s">
        <v>105</v>
      </c>
      <c r="E6" t="s">
        <v>433</v>
      </c>
      <c r="F6" t="s">
        <v>180</v>
      </c>
      <c r="G6" t="s">
        <v>180</v>
      </c>
      <c r="H6">
        <v>3</v>
      </c>
      <c r="I6">
        <v>11</v>
      </c>
      <c r="J6">
        <v>4</v>
      </c>
      <c r="K6">
        <v>3</v>
      </c>
      <c r="L6">
        <v>29</v>
      </c>
      <c r="M6" s="10">
        <v>3</v>
      </c>
      <c r="N6" s="10">
        <v>11</v>
      </c>
      <c r="O6" s="10">
        <v>4</v>
      </c>
      <c r="P6" s="10">
        <v>3</v>
      </c>
      <c r="Q6" s="10">
        <v>29</v>
      </c>
      <c r="R6" s="8" t="str">
        <f t="shared" si="0"/>
        <v>https://moleculartargets-dev.ccdi.cancer.gov/evidence/ENSG00000157764/MONDO_0016685</v>
      </c>
    </row>
    <row r="7" spans="1:18" x14ac:dyDescent="0.25">
      <c r="A7" t="s">
        <v>517</v>
      </c>
      <c r="B7" t="s">
        <v>518</v>
      </c>
      <c r="C7" t="s">
        <v>363</v>
      </c>
      <c r="D7" t="s">
        <v>519</v>
      </c>
      <c r="E7" t="s">
        <v>364</v>
      </c>
      <c r="F7" t="s">
        <v>180</v>
      </c>
      <c r="G7" t="s">
        <v>242</v>
      </c>
      <c r="H7">
        <v>0</v>
      </c>
      <c r="I7">
        <v>0</v>
      </c>
      <c r="J7">
        <v>0</v>
      </c>
      <c r="K7">
        <v>0</v>
      </c>
      <c r="L7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8" t="str">
        <f t="shared" si="0"/>
        <v>https://moleculartargets-dev.ccdi.cancer.gov/evidence/ENSG00000135355/EFO_0000232</v>
      </c>
    </row>
    <row r="8" spans="1:18" x14ac:dyDescent="0.25">
      <c r="A8" t="s">
        <v>520</v>
      </c>
      <c r="B8" t="s">
        <v>521</v>
      </c>
      <c r="C8" t="s">
        <v>486</v>
      </c>
      <c r="D8" t="s">
        <v>522</v>
      </c>
      <c r="E8" t="s">
        <v>487</v>
      </c>
      <c r="F8" t="s">
        <v>180</v>
      </c>
      <c r="G8" t="s">
        <v>242</v>
      </c>
      <c r="H8">
        <v>0</v>
      </c>
      <c r="I8">
        <v>0</v>
      </c>
      <c r="J8">
        <v>0</v>
      </c>
      <c r="K8">
        <v>0</v>
      </c>
      <c r="L8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8" t="str">
        <f t="shared" si="0"/>
        <v>https://moleculartargets-dev.ccdi.cancer.gov/evidence/ENSG00000219163/MONDO_0016718</v>
      </c>
    </row>
    <row r="9" spans="1:18" x14ac:dyDescent="0.25">
      <c r="A9" t="s">
        <v>523</v>
      </c>
      <c r="B9" t="s">
        <v>524</v>
      </c>
      <c r="C9" t="s">
        <v>417</v>
      </c>
      <c r="D9" t="s">
        <v>525</v>
      </c>
      <c r="E9" t="s">
        <v>418</v>
      </c>
      <c r="F9" t="s">
        <v>180</v>
      </c>
      <c r="G9" t="s">
        <v>180</v>
      </c>
      <c r="H9">
        <v>0</v>
      </c>
      <c r="I9">
        <v>0</v>
      </c>
      <c r="J9">
        <v>4</v>
      </c>
      <c r="K9">
        <v>0</v>
      </c>
      <c r="L9">
        <v>0</v>
      </c>
      <c r="M9" s="10">
        <v>0</v>
      </c>
      <c r="N9" s="10">
        <v>0</v>
      </c>
      <c r="O9" s="10">
        <v>4</v>
      </c>
      <c r="P9" s="10">
        <v>0</v>
      </c>
      <c r="Q9" s="10">
        <v>0</v>
      </c>
      <c r="R9" s="8" t="str">
        <f t="shared" si="0"/>
        <v>https://moleculartargets-dev.ccdi.cancer.gov/evidence/ENSG00000277443/EFO_0000637</v>
      </c>
    </row>
    <row r="10" spans="1:18" x14ac:dyDescent="0.25">
      <c r="A10" t="s">
        <v>526</v>
      </c>
      <c r="B10" t="s">
        <v>527</v>
      </c>
      <c r="C10" t="s">
        <v>405</v>
      </c>
      <c r="D10" t="s">
        <v>528</v>
      </c>
      <c r="E10" t="s">
        <v>406</v>
      </c>
      <c r="F10" t="s">
        <v>180</v>
      </c>
      <c r="G10" t="s">
        <v>242</v>
      </c>
      <c r="H10">
        <v>0</v>
      </c>
      <c r="I10">
        <v>0</v>
      </c>
      <c r="J10">
        <v>0</v>
      </c>
      <c r="K10">
        <v>0</v>
      </c>
      <c r="L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8" t="str">
        <f t="shared" si="0"/>
        <v>https://moleculartargets-dev.ccdi.cancer.gov/evidence/ENSG00000092758/EFO_0000350</v>
      </c>
    </row>
    <row r="11" spans="1:18" x14ac:dyDescent="0.25">
      <c r="A11" t="s">
        <v>529</v>
      </c>
      <c r="B11" t="s">
        <v>530</v>
      </c>
      <c r="C11" t="s">
        <v>405</v>
      </c>
      <c r="D11" t="s">
        <v>531</v>
      </c>
      <c r="E11" t="s">
        <v>406</v>
      </c>
      <c r="F11" t="s">
        <v>180</v>
      </c>
      <c r="G11" t="s">
        <v>242</v>
      </c>
      <c r="H11">
        <v>0</v>
      </c>
      <c r="I11">
        <v>0</v>
      </c>
      <c r="J11">
        <v>0</v>
      </c>
      <c r="K11">
        <v>0</v>
      </c>
      <c r="L11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8" t="str">
        <f t="shared" si="0"/>
        <v>https://moleculartargets-dev.ccdi.cancer.gov/evidence/ENSG00000237610/EFO_0000350</v>
      </c>
    </row>
    <row r="12" spans="1:18" x14ac:dyDescent="0.25">
      <c r="A12" t="s">
        <v>532</v>
      </c>
      <c r="B12" t="s">
        <v>533</v>
      </c>
      <c r="C12" t="s">
        <v>483</v>
      </c>
      <c r="D12" t="s">
        <v>534</v>
      </c>
      <c r="E12" t="s">
        <v>484</v>
      </c>
      <c r="F12" t="s">
        <v>180</v>
      </c>
      <c r="G12" t="s">
        <v>242</v>
      </c>
      <c r="H12">
        <v>0</v>
      </c>
      <c r="I12">
        <v>0</v>
      </c>
      <c r="J12">
        <v>0</v>
      </c>
      <c r="K12">
        <v>0</v>
      </c>
      <c r="L12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8" t="str">
        <f t="shared" si="0"/>
        <v>https://moleculartargets-dev.ccdi.cancer.gov/evidence/ENSG00000250506/EFO_0009812</v>
      </c>
    </row>
    <row r="13" spans="1:18" x14ac:dyDescent="0.25">
      <c r="A13" t="s">
        <v>535</v>
      </c>
      <c r="B13" t="s">
        <v>536</v>
      </c>
      <c r="C13" t="s">
        <v>417</v>
      </c>
      <c r="D13" t="s">
        <v>537</v>
      </c>
      <c r="E13" t="s">
        <v>418</v>
      </c>
      <c r="F13" t="s">
        <v>180</v>
      </c>
      <c r="G13" t="s">
        <v>180</v>
      </c>
      <c r="H13">
        <v>0</v>
      </c>
      <c r="I13">
        <v>0</v>
      </c>
      <c r="J13">
        <v>4</v>
      </c>
      <c r="K13">
        <v>0</v>
      </c>
      <c r="L13">
        <v>0</v>
      </c>
      <c r="M13" s="10">
        <v>0</v>
      </c>
      <c r="N13" s="10">
        <v>0</v>
      </c>
      <c r="O13" s="10">
        <v>4</v>
      </c>
      <c r="P13" s="10">
        <v>0</v>
      </c>
      <c r="Q13" s="10">
        <v>0</v>
      </c>
      <c r="R13" s="8" t="str">
        <f t="shared" si="0"/>
        <v>https://moleculartargets-dev.ccdi.cancer.gov/evidence/ENSG00000244926/EFO_0000637</v>
      </c>
    </row>
    <row r="14" spans="1:18" x14ac:dyDescent="0.25">
      <c r="A14" t="s">
        <v>538</v>
      </c>
      <c r="B14" t="s">
        <v>539</v>
      </c>
      <c r="C14" t="s">
        <v>486</v>
      </c>
      <c r="D14" t="s">
        <v>540</v>
      </c>
      <c r="E14" t="s">
        <v>487</v>
      </c>
      <c r="F14" t="s">
        <v>180</v>
      </c>
      <c r="G14" t="s">
        <v>242</v>
      </c>
      <c r="H14">
        <v>0</v>
      </c>
      <c r="I14">
        <v>0</v>
      </c>
      <c r="J14">
        <v>0</v>
      </c>
      <c r="K14">
        <v>0</v>
      </c>
      <c r="L14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8" t="str">
        <f t="shared" si="0"/>
        <v>https://moleculartargets-dev.ccdi.cancer.gov/evidence/ENSG00000252822/MONDO_0016718</v>
      </c>
    </row>
    <row r="15" spans="1:18" x14ac:dyDescent="0.25">
      <c r="A15" t="s">
        <v>541</v>
      </c>
      <c r="B15" t="s">
        <v>542</v>
      </c>
      <c r="C15" t="s">
        <v>489</v>
      </c>
      <c r="D15" t="s">
        <v>543</v>
      </c>
      <c r="E15" t="s">
        <v>490</v>
      </c>
      <c r="F15" t="s">
        <v>180</v>
      </c>
      <c r="G15" t="s">
        <v>180</v>
      </c>
      <c r="H15">
        <v>0</v>
      </c>
      <c r="I15">
        <v>0</v>
      </c>
      <c r="J15">
        <v>5</v>
      </c>
      <c r="K15">
        <v>0</v>
      </c>
      <c r="L15">
        <v>0</v>
      </c>
      <c r="M15" s="10">
        <v>0</v>
      </c>
      <c r="N15" s="10">
        <v>0</v>
      </c>
      <c r="O15" s="10">
        <v>5</v>
      </c>
      <c r="P15" s="10">
        <v>0</v>
      </c>
      <c r="Q15" s="10">
        <v>0</v>
      </c>
      <c r="R15" s="8" t="str">
        <f t="shared" si="0"/>
        <v>https://moleculartargets-dev.ccdi.cancer.gov/evidence/ENSG00000264295/EFO_0000691</v>
      </c>
    </row>
    <row r="16" spans="1:18" x14ac:dyDescent="0.25">
      <c r="A16" t="s">
        <v>544</v>
      </c>
      <c r="B16" t="s">
        <v>545</v>
      </c>
      <c r="C16" t="s">
        <v>432</v>
      </c>
      <c r="D16" t="s">
        <v>540</v>
      </c>
      <c r="E16" t="s">
        <v>433</v>
      </c>
      <c r="F16" t="s">
        <v>180</v>
      </c>
      <c r="G16" t="s">
        <v>180</v>
      </c>
      <c r="H16">
        <v>0</v>
      </c>
      <c r="I16">
        <v>0</v>
      </c>
      <c r="J16">
        <v>0</v>
      </c>
      <c r="K16">
        <v>1</v>
      </c>
      <c r="L16">
        <v>1</v>
      </c>
      <c r="M16" s="10">
        <v>0</v>
      </c>
      <c r="N16" s="10">
        <v>0</v>
      </c>
      <c r="O16" s="10">
        <v>0</v>
      </c>
      <c r="P16" s="10">
        <v>1</v>
      </c>
      <c r="Q16" s="10">
        <v>1</v>
      </c>
      <c r="R16" s="8" t="str">
        <f t="shared" si="0"/>
        <v>https://moleculartargets-dev.ccdi.cancer.gov/evidence/ENSG00000202144/MONDO_0016685</v>
      </c>
    </row>
    <row r="17" spans="1:18" x14ac:dyDescent="0.25">
      <c r="A17" t="s">
        <v>546</v>
      </c>
      <c r="B17" t="s">
        <v>547</v>
      </c>
      <c r="C17" t="s">
        <v>426</v>
      </c>
      <c r="D17" t="s">
        <v>548</v>
      </c>
      <c r="E17" t="s">
        <v>427</v>
      </c>
      <c r="F17" t="s">
        <v>180</v>
      </c>
      <c r="G17" t="s">
        <v>242</v>
      </c>
      <c r="H17">
        <v>0</v>
      </c>
      <c r="I17">
        <v>0</v>
      </c>
      <c r="J17">
        <v>0</v>
      </c>
      <c r="K17">
        <v>0</v>
      </c>
      <c r="L17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8" t="str">
        <f t="shared" si="0"/>
        <v>https://moleculartargets-dev.ccdi.cancer.gov/evidence/ENSG00000196935/MONDO_0016729</v>
      </c>
    </row>
    <row r="18" spans="1:18" x14ac:dyDescent="0.25">
      <c r="A18" t="s">
        <v>549</v>
      </c>
      <c r="B18" t="s">
        <v>550</v>
      </c>
      <c r="C18" t="s">
        <v>444</v>
      </c>
      <c r="D18" t="s">
        <v>551</v>
      </c>
      <c r="E18" t="s">
        <v>445</v>
      </c>
      <c r="F18" t="s">
        <v>180</v>
      </c>
      <c r="G18" t="s">
        <v>180</v>
      </c>
      <c r="H18">
        <v>0</v>
      </c>
      <c r="I18">
        <v>0</v>
      </c>
      <c r="J18">
        <v>8</v>
      </c>
      <c r="K18">
        <v>0</v>
      </c>
      <c r="L18">
        <v>0</v>
      </c>
      <c r="M18" s="10">
        <v>0</v>
      </c>
      <c r="N18" s="10">
        <v>0</v>
      </c>
      <c r="O18" s="10">
        <v>8</v>
      </c>
      <c r="P18" s="10">
        <v>0</v>
      </c>
      <c r="Q18" s="10">
        <v>0</v>
      </c>
      <c r="R18" s="8" t="str">
        <f t="shared" si="0"/>
        <v>https://moleculartargets-dev.ccdi.cancer.gov/evidence/ENSG00000051523/EFO_0000621</v>
      </c>
    </row>
    <row r="19" spans="1:18" x14ac:dyDescent="0.25">
      <c r="A19" t="s">
        <v>552</v>
      </c>
      <c r="B19" t="s">
        <v>553</v>
      </c>
      <c r="C19" t="s">
        <v>312</v>
      </c>
      <c r="D19" t="s">
        <v>554</v>
      </c>
      <c r="E19" t="s">
        <v>313</v>
      </c>
      <c r="F19" t="s">
        <v>180</v>
      </c>
      <c r="G19" t="s">
        <v>180</v>
      </c>
      <c r="H19">
        <v>0</v>
      </c>
      <c r="I19">
        <v>0</v>
      </c>
      <c r="J19">
        <v>3</v>
      </c>
      <c r="K19">
        <v>0</v>
      </c>
      <c r="L19">
        <v>0</v>
      </c>
      <c r="M19" s="10">
        <v>0</v>
      </c>
      <c r="N19" s="10">
        <v>0</v>
      </c>
      <c r="O19" s="10">
        <v>3</v>
      </c>
      <c r="P19" s="10">
        <v>0</v>
      </c>
      <c r="Q19" s="10">
        <v>0</v>
      </c>
      <c r="R19" s="8" t="str">
        <f t="shared" si="0"/>
        <v>https://moleculartargets-dev.ccdi.cancer.gov/evidence/ENSG00000155368/EFO_1000026</v>
      </c>
    </row>
    <row r="20" spans="1:18" x14ac:dyDescent="0.25">
      <c r="A20" t="s">
        <v>555</v>
      </c>
      <c r="B20" t="s">
        <v>556</v>
      </c>
      <c r="C20" t="s">
        <v>357</v>
      </c>
      <c r="D20" t="s">
        <v>557</v>
      </c>
      <c r="E20" t="s">
        <v>358</v>
      </c>
      <c r="F20" t="s">
        <v>180</v>
      </c>
      <c r="G20" t="s">
        <v>180</v>
      </c>
      <c r="H20">
        <v>1</v>
      </c>
      <c r="I20">
        <v>16</v>
      </c>
      <c r="J20">
        <v>5</v>
      </c>
      <c r="K20">
        <v>1</v>
      </c>
      <c r="L20">
        <v>5</v>
      </c>
      <c r="M20" s="10">
        <v>1</v>
      </c>
      <c r="N20" s="10">
        <v>16</v>
      </c>
      <c r="O20" s="10">
        <v>5</v>
      </c>
      <c r="P20" s="10">
        <v>1</v>
      </c>
      <c r="Q20" s="10">
        <v>5</v>
      </c>
      <c r="R20" s="8" t="str">
        <f t="shared" si="0"/>
        <v>https://moleculartargets-dev.ccdi.cancer.gov/evidence/ENSG00000182087/EFO_0000220</v>
      </c>
    </row>
    <row r="21" spans="1:18" x14ac:dyDescent="0.25">
      <c r="A21" t="s">
        <v>558</v>
      </c>
      <c r="B21" t="s">
        <v>559</v>
      </c>
      <c r="C21" t="s">
        <v>318</v>
      </c>
      <c r="D21" t="s">
        <v>560</v>
      </c>
      <c r="E21" t="s">
        <v>319</v>
      </c>
      <c r="F21" t="s">
        <v>180</v>
      </c>
      <c r="G21" t="s">
        <v>242</v>
      </c>
      <c r="H21">
        <v>0</v>
      </c>
      <c r="I21">
        <v>0</v>
      </c>
      <c r="J21">
        <v>0</v>
      </c>
      <c r="K21">
        <v>0</v>
      </c>
      <c r="L21">
        <v>0</v>
      </c>
      <c r="R21" s="8" t="str">
        <f t="shared" si="0"/>
        <v>https://moleculartargets-dev.ccdi.cancer.gov/evidence/ENSG00000199161/EFO_1000318</v>
      </c>
    </row>
    <row r="22" spans="1:18" x14ac:dyDescent="0.25">
      <c r="A22" t="s">
        <v>561</v>
      </c>
      <c r="B22" t="s">
        <v>562</v>
      </c>
      <c r="C22" t="s">
        <v>375</v>
      </c>
      <c r="D22" t="s">
        <v>563</v>
      </c>
      <c r="E22" t="s">
        <v>376</v>
      </c>
      <c r="F22" t="s">
        <v>180</v>
      </c>
      <c r="G22" t="s">
        <v>242</v>
      </c>
      <c r="H22">
        <v>0</v>
      </c>
      <c r="I22">
        <v>0</v>
      </c>
      <c r="J22">
        <v>0</v>
      </c>
      <c r="K22">
        <v>0</v>
      </c>
      <c r="L22">
        <v>0</v>
      </c>
      <c r="R22" s="8" t="str">
        <f t="shared" si="0"/>
        <v>https://moleculartargets-dev.ccdi.cancer.gov/evidence/ENSG00000135604/EFO_1002008</v>
      </c>
    </row>
    <row r="23" spans="1:18" x14ac:dyDescent="0.25">
      <c r="A23" t="s">
        <v>564</v>
      </c>
      <c r="B23" t="s">
        <v>565</v>
      </c>
      <c r="C23" t="s">
        <v>297</v>
      </c>
      <c r="D23" t="s">
        <v>566</v>
      </c>
      <c r="E23" t="s">
        <v>298</v>
      </c>
      <c r="F23" t="s">
        <v>180</v>
      </c>
      <c r="G23" t="s">
        <v>242</v>
      </c>
      <c r="H23">
        <v>0</v>
      </c>
      <c r="I23">
        <v>0</v>
      </c>
      <c r="J23">
        <v>0</v>
      </c>
      <c r="K23">
        <v>0</v>
      </c>
      <c r="L23">
        <v>0</v>
      </c>
      <c r="R23" s="8" t="str">
        <f t="shared" si="0"/>
        <v>https://moleculartargets-dev.ccdi.cancer.gov/evidence/ENSG00000176208/EFO_1000177</v>
      </c>
    </row>
    <row r="24" spans="1:18" x14ac:dyDescent="0.25">
      <c r="A24" t="s">
        <v>567</v>
      </c>
      <c r="B24" t="s">
        <v>568</v>
      </c>
      <c r="C24" t="s">
        <v>357</v>
      </c>
      <c r="D24" t="s">
        <v>569</v>
      </c>
      <c r="E24" t="s">
        <v>358</v>
      </c>
      <c r="F24" t="s">
        <v>180</v>
      </c>
      <c r="G24" t="s">
        <v>180</v>
      </c>
      <c r="H24">
        <v>1</v>
      </c>
      <c r="I24">
        <v>8</v>
      </c>
      <c r="J24">
        <v>4</v>
      </c>
      <c r="K24">
        <v>0</v>
      </c>
      <c r="L24">
        <v>0</v>
      </c>
      <c r="R24" s="8" t="str">
        <f t="shared" si="0"/>
        <v>https://moleculartargets-dev.ccdi.cancer.gov/evidence/ENSG00000184601/EFO_0000220</v>
      </c>
    </row>
    <row r="25" spans="1:18" x14ac:dyDescent="0.25">
      <c r="A25" t="s">
        <v>570</v>
      </c>
      <c r="B25" t="s">
        <v>571</v>
      </c>
      <c r="C25" t="s">
        <v>369</v>
      </c>
      <c r="D25" t="s">
        <v>572</v>
      </c>
      <c r="E25" t="s">
        <v>370</v>
      </c>
      <c r="F25" t="s">
        <v>180</v>
      </c>
      <c r="G25" t="s">
        <v>242</v>
      </c>
      <c r="H25">
        <v>0</v>
      </c>
      <c r="I25">
        <v>0</v>
      </c>
      <c r="J25">
        <v>0</v>
      </c>
      <c r="K25">
        <v>0</v>
      </c>
      <c r="L25">
        <v>0</v>
      </c>
      <c r="R25" s="8" t="str">
        <f t="shared" si="0"/>
        <v>https://moleculartargets-dev.ccdi.cancer.gov/evidence/ENSG00000230166/EFO_0000760</v>
      </c>
    </row>
    <row r="26" spans="1:18" x14ac:dyDescent="0.25">
      <c r="A26" t="s">
        <v>573</v>
      </c>
      <c r="B26" t="s">
        <v>574</v>
      </c>
      <c r="C26" t="s">
        <v>306</v>
      </c>
      <c r="D26" t="s">
        <v>575</v>
      </c>
      <c r="E26" t="s">
        <v>307</v>
      </c>
      <c r="F26" t="s">
        <v>242</v>
      </c>
      <c r="G26" t="s">
        <v>180</v>
      </c>
      <c r="H26">
        <v>2</v>
      </c>
      <c r="I26">
        <v>2</v>
      </c>
      <c r="J26">
        <v>6</v>
      </c>
      <c r="K26">
        <v>0</v>
      </c>
      <c r="L26">
        <v>0</v>
      </c>
      <c r="R26" s="8" t="str">
        <f t="shared" si="0"/>
        <v>https://moleculartargets-dev.ccdi.cancer.gov/evidence/ENSG00000150551/EFO_0000502</v>
      </c>
    </row>
    <row r="27" spans="1:18" x14ac:dyDescent="0.25">
      <c r="A27" t="s">
        <v>576</v>
      </c>
      <c r="B27" t="s">
        <v>577</v>
      </c>
      <c r="C27" t="s">
        <v>333</v>
      </c>
      <c r="D27" t="s">
        <v>578</v>
      </c>
      <c r="E27" t="s">
        <v>334</v>
      </c>
      <c r="F27" t="s">
        <v>180</v>
      </c>
      <c r="G27" t="s">
        <v>180</v>
      </c>
      <c r="H27">
        <v>0</v>
      </c>
      <c r="I27">
        <v>0</v>
      </c>
      <c r="J27">
        <v>2</v>
      </c>
      <c r="K27">
        <v>0</v>
      </c>
      <c r="L27">
        <v>0</v>
      </c>
      <c r="R27" s="8" t="str">
        <f t="shared" si="0"/>
        <v>https://moleculartargets-dev.ccdi.cancer.gov/evidence/ENSG00000134571/MONDO_0003869</v>
      </c>
    </row>
    <row r="28" spans="1:18" x14ac:dyDescent="0.25">
      <c r="A28" t="s">
        <v>579</v>
      </c>
      <c r="B28" t="s">
        <v>580</v>
      </c>
      <c r="C28" t="s">
        <v>399</v>
      </c>
      <c r="D28" t="s">
        <v>581</v>
      </c>
      <c r="E28" t="s">
        <v>400</v>
      </c>
      <c r="F28" t="s">
        <v>180</v>
      </c>
      <c r="G28" t="s">
        <v>242</v>
      </c>
      <c r="H28">
        <v>0</v>
      </c>
      <c r="I28">
        <v>0</v>
      </c>
      <c r="J28">
        <v>0</v>
      </c>
      <c r="K28">
        <v>0</v>
      </c>
      <c r="L28">
        <v>0</v>
      </c>
      <c r="R28" s="8" t="str">
        <f t="shared" si="0"/>
        <v>https://moleculartargets-dev.ccdi.cancer.gov/evidence/ENSG00000237489/MONDO_0002601</v>
      </c>
    </row>
    <row r="29" spans="1:18" x14ac:dyDescent="0.25">
      <c r="A29" t="s">
        <v>582</v>
      </c>
      <c r="B29" t="s">
        <v>583</v>
      </c>
      <c r="C29" t="s">
        <v>468</v>
      </c>
      <c r="D29" t="s">
        <v>584</v>
      </c>
      <c r="E29" t="s">
        <v>469</v>
      </c>
      <c r="F29" t="s">
        <v>180</v>
      </c>
      <c r="G29" t="s">
        <v>242</v>
      </c>
      <c r="H29">
        <v>0</v>
      </c>
      <c r="I29">
        <v>0</v>
      </c>
      <c r="J29">
        <v>0</v>
      </c>
      <c r="K29">
        <v>0</v>
      </c>
      <c r="L29">
        <v>0</v>
      </c>
      <c r="R29" s="8" t="str">
        <f t="shared" si="0"/>
        <v>https://moleculartargets-dev.ccdi.cancer.gov/evidence/ENSG00000234008/EFO_0000693</v>
      </c>
    </row>
    <row r="30" spans="1:18" x14ac:dyDescent="0.25">
      <c r="A30" t="s">
        <v>585</v>
      </c>
      <c r="B30" t="s">
        <v>586</v>
      </c>
      <c r="C30" t="s">
        <v>378</v>
      </c>
      <c r="D30" t="s">
        <v>587</v>
      </c>
      <c r="E30" t="s">
        <v>379</v>
      </c>
      <c r="F30" t="s">
        <v>242</v>
      </c>
      <c r="G30" t="s">
        <v>180</v>
      </c>
      <c r="H30">
        <v>0</v>
      </c>
      <c r="I30">
        <v>0</v>
      </c>
      <c r="J30">
        <v>1</v>
      </c>
      <c r="K30">
        <v>0</v>
      </c>
      <c r="L30">
        <v>0</v>
      </c>
      <c r="R30" s="8" t="str">
        <f t="shared" si="0"/>
        <v>https://moleculartargets-dev.ccdi.cancer.gov/evidence/ENSG00000260389/MONDO_0016691</v>
      </c>
    </row>
    <row r="31" spans="1:18" x14ac:dyDescent="0.25">
      <c r="A31" t="s">
        <v>588</v>
      </c>
      <c r="B31" t="s">
        <v>589</v>
      </c>
      <c r="C31" t="s">
        <v>378</v>
      </c>
      <c r="D31" t="s">
        <v>590</v>
      </c>
      <c r="E31" t="s">
        <v>379</v>
      </c>
      <c r="F31" t="s">
        <v>242</v>
      </c>
      <c r="G31" t="s">
        <v>180</v>
      </c>
      <c r="H31">
        <v>0</v>
      </c>
      <c r="I31">
        <v>0</v>
      </c>
      <c r="J31">
        <v>2</v>
      </c>
      <c r="K31">
        <v>0</v>
      </c>
      <c r="L31">
        <v>0</v>
      </c>
      <c r="R31" s="8" t="str">
        <f t="shared" si="0"/>
        <v>https://moleculartargets-dev.ccdi.cancer.gov/evidence/ENSG00000208004/MONDO_0016691</v>
      </c>
    </row>
    <row r="32" spans="1:18" x14ac:dyDescent="0.25">
      <c r="A32" t="s">
        <v>591</v>
      </c>
      <c r="B32" t="s">
        <v>592</v>
      </c>
      <c r="C32" t="s">
        <v>429</v>
      </c>
      <c r="D32" t="s">
        <v>593</v>
      </c>
      <c r="E32" t="s">
        <v>430</v>
      </c>
      <c r="F32" t="s">
        <v>180</v>
      </c>
      <c r="G32" t="s">
        <v>242</v>
      </c>
      <c r="H32">
        <v>0</v>
      </c>
      <c r="I32">
        <v>0</v>
      </c>
      <c r="J32">
        <v>0</v>
      </c>
      <c r="K32">
        <v>0</v>
      </c>
      <c r="L32">
        <v>0</v>
      </c>
      <c r="R32" s="8" t="str">
        <f t="shared" si="0"/>
        <v>https://moleculartargets-dev.ccdi.cancer.gov/evidence/ENSG00000226321/EFO_0000514</v>
      </c>
    </row>
    <row r="33" spans="1:18" x14ac:dyDescent="0.25">
      <c r="A33" t="s">
        <v>594</v>
      </c>
      <c r="B33" t="s">
        <v>595</v>
      </c>
      <c r="C33" t="s">
        <v>396</v>
      </c>
      <c r="D33" t="s">
        <v>596</v>
      </c>
      <c r="E33" t="s">
        <v>397</v>
      </c>
      <c r="F33" t="s">
        <v>180</v>
      </c>
      <c r="G33" t="s">
        <v>180</v>
      </c>
      <c r="H33">
        <v>0</v>
      </c>
      <c r="I33">
        <v>0</v>
      </c>
      <c r="J33">
        <v>2</v>
      </c>
      <c r="K33">
        <v>0</v>
      </c>
      <c r="L33">
        <v>0</v>
      </c>
      <c r="R33" s="8" t="str">
        <f t="shared" si="0"/>
        <v>https://moleculartargets-dev.ccdi.cancer.gov/evidence/ENSG00000274632/EFO_1000028</v>
      </c>
    </row>
    <row r="34" spans="1:18" x14ac:dyDescent="0.25">
      <c r="A34" t="s">
        <v>597</v>
      </c>
      <c r="B34" t="s">
        <v>598</v>
      </c>
      <c r="C34" t="s">
        <v>432</v>
      </c>
      <c r="D34" t="s">
        <v>599</v>
      </c>
      <c r="E34" t="s">
        <v>433</v>
      </c>
      <c r="F34" t="s">
        <v>180</v>
      </c>
      <c r="G34" t="s">
        <v>242</v>
      </c>
      <c r="H34">
        <v>0</v>
      </c>
      <c r="I34">
        <v>0</v>
      </c>
      <c r="J34">
        <v>0</v>
      </c>
      <c r="K34">
        <v>0</v>
      </c>
      <c r="L34">
        <v>0</v>
      </c>
      <c r="R34" s="8" t="str">
        <f t="shared" si="0"/>
        <v>https://moleculartargets-dev.ccdi.cancer.gov/evidence/ENSG00000246016/MONDO_0016685</v>
      </c>
    </row>
    <row r="35" spans="1:18" x14ac:dyDescent="0.25">
      <c r="A35" t="s">
        <v>600</v>
      </c>
      <c r="B35" t="s">
        <v>601</v>
      </c>
      <c r="C35" t="s">
        <v>327</v>
      </c>
      <c r="D35" t="s">
        <v>602</v>
      </c>
      <c r="E35" t="s">
        <v>328</v>
      </c>
      <c r="F35" t="s">
        <v>180</v>
      </c>
      <c r="G35" t="s">
        <v>180</v>
      </c>
      <c r="H35">
        <v>0</v>
      </c>
      <c r="I35">
        <v>0</v>
      </c>
      <c r="J35">
        <v>1</v>
      </c>
      <c r="K35">
        <v>0</v>
      </c>
      <c r="L35">
        <v>0</v>
      </c>
      <c r="R35" s="8" t="str">
        <f t="shared" si="0"/>
        <v>https://moleculartargets-dev.ccdi.cancer.gov/evidence/ENSG00000254960/EFO_0005551</v>
      </c>
    </row>
    <row r="36" spans="1:18" x14ac:dyDescent="0.25">
      <c r="A36" t="s">
        <v>603</v>
      </c>
      <c r="B36" t="s">
        <v>604</v>
      </c>
      <c r="C36" t="s">
        <v>369</v>
      </c>
      <c r="D36" t="s">
        <v>605</v>
      </c>
      <c r="E36" t="s">
        <v>370</v>
      </c>
      <c r="F36" t="s">
        <v>180</v>
      </c>
      <c r="G36" t="s">
        <v>242</v>
      </c>
      <c r="H36">
        <v>0</v>
      </c>
      <c r="I36">
        <v>0</v>
      </c>
      <c r="J36">
        <v>0</v>
      </c>
      <c r="K36">
        <v>0</v>
      </c>
      <c r="L36">
        <v>0</v>
      </c>
      <c r="R36" s="8" t="str">
        <f t="shared" si="0"/>
        <v>https://moleculartargets-dev.ccdi.cancer.gov/evidence/ENSG00000058866/EFO_0000760</v>
      </c>
    </row>
    <row r="37" spans="1:18" x14ac:dyDescent="0.25">
      <c r="A37" t="s">
        <v>606</v>
      </c>
      <c r="B37" t="s">
        <v>607</v>
      </c>
      <c r="C37" t="s">
        <v>486</v>
      </c>
      <c r="D37" t="s">
        <v>608</v>
      </c>
      <c r="E37" t="s">
        <v>487</v>
      </c>
      <c r="F37" t="s">
        <v>180</v>
      </c>
      <c r="G37" t="s">
        <v>242</v>
      </c>
      <c r="H37">
        <v>0</v>
      </c>
      <c r="I37">
        <v>0</v>
      </c>
      <c r="J37">
        <v>0</v>
      </c>
      <c r="K37">
        <v>0</v>
      </c>
      <c r="L37">
        <v>0</v>
      </c>
      <c r="R37" s="8" t="str">
        <f t="shared" si="0"/>
        <v>https://moleculartargets-dev.ccdi.cancer.gov/evidence/ENSG00000168237/MONDO_0016718</v>
      </c>
    </row>
    <row r="38" spans="1:18" x14ac:dyDescent="0.25">
      <c r="A38" t="s">
        <v>609</v>
      </c>
      <c r="B38" t="s">
        <v>610</v>
      </c>
      <c r="C38" t="s">
        <v>492</v>
      </c>
      <c r="D38" t="s">
        <v>611</v>
      </c>
      <c r="E38" t="s">
        <v>493</v>
      </c>
      <c r="F38" t="s">
        <v>180</v>
      </c>
      <c r="G38" t="s">
        <v>180</v>
      </c>
      <c r="H38">
        <v>0</v>
      </c>
      <c r="I38">
        <v>0</v>
      </c>
      <c r="J38">
        <v>3</v>
      </c>
      <c r="K38">
        <v>0</v>
      </c>
      <c r="L38">
        <v>0</v>
      </c>
      <c r="R38" s="8" t="str">
        <f t="shared" si="0"/>
        <v>https://moleculartargets-dev.ccdi.cancer.gov/evidence/ENSG00000238121/MONDO_0016680</v>
      </c>
    </row>
    <row r="39" spans="1:18" x14ac:dyDescent="0.25">
      <c r="A39" t="s">
        <v>612</v>
      </c>
      <c r="B39" t="s">
        <v>613</v>
      </c>
      <c r="C39" t="s">
        <v>486</v>
      </c>
      <c r="D39" t="s">
        <v>613</v>
      </c>
      <c r="E39" t="s">
        <v>487</v>
      </c>
      <c r="F39" t="s">
        <v>180</v>
      </c>
      <c r="G39" t="s">
        <v>242</v>
      </c>
      <c r="H39">
        <v>0</v>
      </c>
      <c r="I39">
        <v>0</v>
      </c>
      <c r="J39">
        <v>0</v>
      </c>
      <c r="K39">
        <v>0</v>
      </c>
      <c r="L39">
        <v>0</v>
      </c>
      <c r="R39" s="8" t="str">
        <f t="shared" si="0"/>
        <v>https://moleculartargets-dev.ccdi.cancer.gov/evidence/ENSG00000131484/MONDO_0016718</v>
      </c>
    </row>
    <row r="40" spans="1:18" x14ac:dyDescent="0.25">
      <c r="A40" t="s">
        <v>614</v>
      </c>
      <c r="B40" t="s">
        <v>615</v>
      </c>
      <c r="C40" t="s">
        <v>432</v>
      </c>
      <c r="D40" t="s">
        <v>616</v>
      </c>
      <c r="E40" t="s">
        <v>433</v>
      </c>
      <c r="F40" t="s">
        <v>180</v>
      </c>
      <c r="G40" t="s">
        <v>180</v>
      </c>
      <c r="H40">
        <v>0</v>
      </c>
      <c r="I40">
        <v>0</v>
      </c>
      <c r="J40">
        <v>3</v>
      </c>
      <c r="K40">
        <v>0</v>
      </c>
      <c r="L40">
        <v>0</v>
      </c>
      <c r="R40" s="8" t="str">
        <f t="shared" si="0"/>
        <v>https://moleculartargets-dev.ccdi.cancer.gov/evidence/ENSG00000154144/MONDO_0016685</v>
      </c>
    </row>
    <row r="41" spans="1:18" x14ac:dyDescent="0.25">
      <c r="A41" t="s">
        <v>617</v>
      </c>
      <c r="B41" t="s">
        <v>618</v>
      </c>
      <c r="C41" t="s">
        <v>333</v>
      </c>
      <c r="D41" t="s">
        <v>619</v>
      </c>
      <c r="E41" t="s">
        <v>334</v>
      </c>
      <c r="F41" t="s">
        <v>180</v>
      </c>
      <c r="G41" t="s">
        <v>180</v>
      </c>
      <c r="H41">
        <v>0</v>
      </c>
      <c r="I41">
        <v>0</v>
      </c>
      <c r="J41">
        <v>3</v>
      </c>
      <c r="K41">
        <v>0</v>
      </c>
      <c r="L41">
        <v>0</v>
      </c>
      <c r="R41" s="8" t="str">
        <f t="shared" si="0"/>
        <v>https://moleculartargets-dev.ccdi.cancer.gov/evidence/ENSG00000213070/MONDO_0003869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G41"/>
  <sheetViews>
    <sheetView topLeftCell="A26" workbookViewId="0">
      <selection activeCell="I48" sqref="I48"/>
    </sheetView>
  </sheetViews>
  <sheetFormatPr defaultRowHeight="15" x14ac:dyDescent="0.25"/>
  <cols>
    <col min="3" max="3" width="16.85546875" bestFit="1" customWidth="1"/>
    <col min="4" max="4" width="15.7109375" bestFit="1" customWidth="1"/>
    <col min="5" max="5" width="17.85546875" bestFit="1" customWidth="1"/>
    <col min="6" max="6" width="9" bestFit="1" customWidth="1"/>
    <col min="7" max="7" width="10.28515625" bestFit="1" customWidth="1"/>
  </cols>
  <sheetData>
    <row r="1" spans="1:7" x14ac:dyDescent="0.25">
      <c r="A1" s="1" t="s">
        <v>36</v>
      </c>
      <c r="B1" s="1" t="s">
        <v>620</v>
      </c>
      <c r="C1" s="1" t="s">
        <v>621</v>
      </c>
      <c r="D1" s="1" t="s">
        <v>622</v>
      </c>
      <c r="E1" s="5" t="s">
        <v>40</v>
      </c>
      <c r="F1" s="5" t="s">
        <v>41</v>
      </c>
      <c r="G1" s="5" t="s">
        <v>42</v>
      </c>
    </row>
    <row r="2" spans="1:7" x14ac:dyDescent="0.25">
      <c r="A2" t="s">
        <v>623</v>
      </c>
      <c r="B2" t="s">
        <v>624</v>
      </c>
      <c r="C2" t="s">
        <v>111</v>
      </c>
      <c r="D2">
        <v>40</v>
      </c>
      <c r="E2">
        <v>40</v>
      </c>
      <c r="F2">
        <f>IF((ISBLANK(E2)),"untested",D2-E2)</f>
        <v>0</v>
      </c>
      <c r="G2" s="7">
        <f>IF((ISBLANK(E2)),"untested",F2/D2)</f>
        <v>0</v>
      </c>
    </row>
    <row r="3" spans="1:7" x14ac:dyDescent="0.25">
      <c r="A3" t="s">
        <v>623</v>
      </c>
      <c r="B3" t="s">
        <v>624</v>
      </c>
      <c r="C3" t="s">
        <v>105</v>
      </c>
      <c r="D3">
        <v>40</v>
      </c>
      <c r="E3">
        <v>40</v>
      </c>
      <c r="F3">
        <f t="shared" ref="F3:F41" si="0">IF((ISBLANK(E3)),"untested",D3-E3)</f>
        <v>0</v>
      </c>
      <c r="G3" s="7">
        <f t="shared" ref="G3:G41" si="1">IF((ISBLANK(E3)),"untested",F3/D3)</f>
        <v>0</v>
      </c>
    </row>
    <row r="4" spans="1:7" x14ac:dyDescent="0.25">
      <c r="A4" t="s">
        <v>623</v>
      </c>
      <c r="B4" t="s">
        <v>624</v>
      </c>
      <c r="C4" t="s">
        <v>117</v>
      </c>
      <c r="D4">
        <v>35</v>
      </c>
      <c r="E4">
        <v>35</v>
      </c>
      <c r="F4">
        <f t="shared" si="0"/>
        <v>0</v>
      </c>
      <c r="G4" s="7">
        <f t="shared" si="1"/>
        <v>0</v>
      </c>
    </row>
    <row r="5" spans="1:7" x14ac:dyDescent="0.25">
      <c r="A5" t="s">
        <v>623</v>
      </c>
      <c r="B5" t="s">
        <v>624</v>
      </c>
      <c r="C5" t="s">
        <v>96</v>
      </c>
      <c r="D5">
        <v>75</v>
      </c>
      <c r="E5">
        <v>75</v>
      </c>
      <c r="F5">
        <f t="shared" si="0"/>
        <v>0</v>
      </c>
      <c r="G5" s="7">
        <f t="shared" si="1"/>
        <v>0</v>
      </c>
    </row>
    <row r="6" spans="1:7" x14ac:dyDescent="0.25">
      <c r="A6" t="s">
        <v>623</v>
      </c>
      <c r="B6" t="s">
        <v>624</v>
      </c>
      <c r="C6" t="s">
        <v>69</v>
      </c>
      <c r="D6">
        <v>36</v>
      </c>
      <c r="E6">
        <v>36</v>
      </c>
      <c r="F6">
        <f t="shared" si="0"/>
        <v>0</v>
      </c>
      <c r="G6" s="7">
        <f t="shared" si="1"/>
        <v>0</v>
      </c>
    </row>
    <row r="7" spans="1:7" x14ac:dyDescent="0.25">
      <c r="A7" t="s">
        <v>623</v>
      </c>
      <c r="B7" t="s">
        <v>624</v>
      </c>
      <c r="C7" t="s">
        <v>65</v>
      </c>
      <c r="D7">
        <v>39</v>
      </c>
      <c r="E7">
        <v>39</v>
      </c>
      <c r="F7">
        <f t="shared" si="0"/>
        <v>0</v>
      </c>
      <c r="G7" s="7">
        <f t="shared" si="1"/>
        <v>0</v>
      </c>
    </row>
    <row r="8" spans="1:7" x14ac:dyDescent="0.25">
      <c r="A8" t="s">
        <v>623</v>
      </c>
      <c r="B8" t="s">
        <v>624</v>
      </c>
      <c r="C8" t="s">
        <v>78</v>
      </c>
      <c r="D8">
        <v>38</v>
      </c>
      <c r="E8">
        <v>38</v>
      </c>
      <c r="F8">
        <f t="shared" si="0"/>
        <v>0</v>
      </c>
      <c r="G8" s="7">
        <f t="shared" si="1"/>
        <v>0</v>
      </c>
    </row>
    <row r="9" spans="1:7" x14ac:dyDescent="0.25">
      <c r="A9" t="s">
        <v>623</v>
      </c>
      <c r="B9" t="s">
        <v>624</v>
      </c>
      <c r="C9" t="s">
        <v>138</v>
      </c>
      <c r="D9">
        <v>35</v>
      </c>
      <c r="F9" t="str">
        <f t="shared" si="0"/>
        <v>untested</v>
      </c>
      <c r="G9" s="7" t="str">
        <f t="shared" si="1"/>
        <v>untested</v>
      </c>
    </row>
    <row r="10" spans="1:7" x14ac:dyDescent="0.25">
      <c r="A10" t="s">
        <v>623</v>
      </c>
      <c r="B10" t="s">
        <v>624</v>
      </c>
      <c r="C10" t="s">
        <v>120</v>
      </c>
      <c r="D10">
        <v>39</v>
      </c>
      <c r="F10" t="str">
        <f t="shared" si="0"/>
        <v>untested</v>
      </c>
      <c r="G10" s="7" t="str">
        <f t="shared" si="1"/>
        <v>untested</v>
      </c>
    </row>
    <row r="11" spans="1:7" x14ac:dyDescent="0.25">
      <c r="A11" t="s">
        <v>623</v>
      </c>
      <c r="B11" t="s">
        <v>624</v>
      </c>
      <c r="C11" t="s">
        <v>93</v>
      </c>
      <c r="D11">
        <v>37</v>
      </c>
      <c r="F11" t="str">
        <f t="shared" si="0"/>
        <v>untested</v>
      </c>
      <c r="G11" s="7" t="str">
        <f t="shared" si="1"/>
        <v>untested</v>
      </c>
    </row>
    <row r="12" spans="1:7" x14ac:dyDescent="0.25">
      <c r="A12" t="s">
        <v>623</v>
      </c>
      <c r="B12" t="s">
        <v>624</v>
      </c>
      <c r="C12" t="s">
        <v>625</v>
      </c>
      <c r="D12">
        <v>34</v>
      </c>
      <c r="F12" t="str">
        <f t="shared" si="0"/>
        <v>untested</v>
      </c>
      <c r="G12" s="7" t="str">
        <f t="shared" si="1"/>
        <v>untested</v>
      </c>
    </row>
    <row r="13" spans="1:7" x14ac:dyDescent="0.25">
      <c r="A13" t="s">
        <v>623</v>
      </c>
      <c r="B13" t="s">
        <v>624</v>
      </c>
      <c r="C13" t="s">
        <v>195</v>
      </c>
      <c r="D13">
        <v>35</v>
      </c>
      <c r="F13" t="str">
        <f t="shared" si="0"/>
        <v>untested</v>
      </c>
      <c r="G13" s="7" t="str">
        <f t="shared" si="1"/>
        <v>untested</v>
      </c>
    </row>
    <row r="14" spans="1:7" x14ac:dyDescent="0.25">
      <c r="A14" t="s">
        <v>623</v>
      </c>
      <c r="B14" t="s">
        <v>624</v>
      </c>
      <c r="C14" t="s">
        <v>179</v>
      </c>
      <c r="D14">
        <v>35</v>
      </c>
      <c r="F14" t="str">
        <f t="shared" si="0"/>
        <v>untested</v>
      </c>
      <c r="G14" s="7" t="str">
        <f t="shared" si="1"/>
        <v>untested</v>
      </c>
    </row>
    <row r="15" spans="1:7" x14ac:dyDescent="0.25">
      <c r="A15" t="s">
        <v>623</v>
      </c>
      <c r="B15" t="s">
        <v>624</v>
      </c>
      <c r="C15" t="s">
        <v>229</v>
      </c>
      <c r="D15">
        <v>37</v>
      </c>
      <c r="F15" t="str">
        <f t="shared" si="0"/>
        <v>untested</v>
      </c>
      <c r="G15" s="7" t="str">
        <f t="shared" si="1"/>
        <v>untested</v>
      </c>
    </row>
    <row r="16" spans="1:7" x14ac:dyDescent="0.25">
      <c r="A16" t="s">
        <v>623</v>
      </c>
      <c r="B16" t="s">
        <v>624</v>
      </c>
      <c r="C16" t="s">
        <v>626</v>
      </c>
      <c r="D16">
        <v>36</v>
      </c>
      <c r="F16" t="str">
        <f t="shared" si="0"/>
        <v>untested</v>
      </c>
      <c r="G16" s="7" t="str">
        <f t="shared" si="1"/>
        <v>untested</v>
      </c>
    </row>
    <row r="17" spans="1:7" x14ac:dyDescent="0.25">
      <c r="A17" t="s">
        <v>623</v>
      </c>
      <c r="B17" t="s">
        <v>624</v>
      </c>
      <c r="C17" t="s">
        <v>214</v>
      </c>
      <c r="D17">
        <v>36</v>
      </c>
      <c r="F17" t="str">
        <f t="shared" si="0"/>
        <v>untested</v>
      </c>
      <c r="G17" s="7" t="str">
        <f t="shared" si="1"/>
        <v>untested</v>
      </c>
    </row>
    <row r="18" spans="1:7" x14ac:dyDescent="0.25">
      <c r="A18" t="s">
        <v>623</v>
      </c>
      <c r="B18" t="s">
        <v>624</v>
      </c>
      <c r="C18" t="s">
        <v>627</v>
      </c>
      <c r="D18">
        <v>34</v>
      </c>
      <c r="F18" t="str">
        <f t="shared" si="0"/>
        <v>untested</v>
      </c>
      <c r="G18" s="7" t="str">
        <f t="shared" si="1"/>
        <v>untested</v>
      </c>
    </row>
    <row r="19" spans="1:7" x14ac:dyDescent="0.25">
      <c r="A19" t="s">
        <v>623</v>
      </c>
      <c r="B19" t="s">
        <v>624</v>
      </c>
      <c r="C19" t="s">
        <v>226</v>
      </c>
      <c r="D19">
        <v>37</v>
      </c>
      <c r="F19" t="str">
        <f t="shared" si="0"/>
        <v>untested</v>
      </c>
      <c r="G19" s="7" t="str">
        <f t="shared" si="1"/>
        <v>untested</v>
      </c>
    </row>
    <row r="20" spans="1:7" x14ac:dyDescent="0.25">
      <c r="A20" t="s">
        <v>623</v>
      </c>
      <c r="B20" t="s">
        <v>624</v>
      </c>
      <c r="C20" t="s">
        <v>192</v>
      </c>
      <c r="D20">
        <v>36</v>
      </c>
      <c r="F20" t="str">
        <f t="shared" si="0"/>
        <v>untested</v>
      </c>
      <c r="G20" s="7" t="str">
        <f t="shared" si="1"/>
        <v>untested</v>
      </c>
    </row>
    <row r="21" spans="1:7" x14ac:dyDescent="0.25">
      <c r="A21" t="s">
        <v>623</v>
      </c>
      <c r="B21" t="s">
        <v>624</v>
      </c>
      <c r="C21" t="s">
        <v>207</v>
      </c>
      <c r="D21">
        <v>37</v>
      </c>
      <c r="F21" t="str">
        <f t="shared" si="0"/>
        <v>untested</v>
      </c>
      <c r="G21" s="7" t="str">
        <f t="shared" si="1"/>
        <v>untested</v>
      </c>
    </row>
    <row r="22" spans="1:7" x14ac:dyDescent="0.25">
      <c r="A22" t="s">
        <v>623</v>
      </c>
      <c r="B22" t="s">
        <v>624</v>
      </c>
      <c r="C22" t="s">
        <v>188</v>
      </c>
      <c r="D22">
        <v>53</v>
      </c>
      <c r="F22" t="str">
        <f t="shared" si="0"/>
        <v>untested</v>
      </c>
      <c r="G22" s="7" t="str">
        <f t="shared" si="1"/>
        <v>untested</v>
      </c>
    </row>
    <row r="23" spans="1:7" x14ac:dyDescent="0.25">
      <c r="A23" t="s">
        <v>623</v>
      </c>
      <c r="B23" t="s">
        <v>624</v>
      </c>
      <c r="C23" t="s">
        <v>628</v>
      </c>
      <c r="D23">
        <v>35</v>
      </c>
      <c r="F23" t="str">
        <f t="shared" si="0"/>
        <v>untested</v>
      </c>
      <c r="G23" s="7" t="str">
        <f t="shared" si="1"/>
        <v>untested</v>
      </c>
    </row>
    <row r="24" spans="1:7" x14ac:dyDescent="0.25">
      <c r="A24" t="s">
        <v>623</v>
      </c>
      <c r="B24" t="s">
        <v>624</v>
      </c>
      <c r="C24" t="s">
        <v>629</v>
      </c>
      <c r="D24">
        <v>37</v>
      </c>
      <c r="F24" t="str">
        <f t="shared" si="0"/>
        <v>untested</v>
      </c>
      <c r="G24" s="7" t="str">
        <f t="shared" si="1"/>
        <v>untested</v>
      </c>
    </row>
    <row r="25" spans="1:7" x14ac:dyDescent="0.25">
      <c r="A25" t="s">
        <v>623</v>
      </c>
      <c r="B25" t="s">
        <v>624</v>
      </c>
      <c r="C25" t="s">
        <v>630</v>
      </c>
      <c r="D25">
        <v>2</v>
      </c>
      <c r="F25" t="str">
        <f t="shared" si="0"/>
        <v>untested</v>
      </c>
      <c r="G25" s="7" t="str">
        <f t="shared" si="1"/>
        <v>untested</v>
      </c>
    </row>
    <row r="26" spans="1:7" x14ac:dyDescent="0.25">
      <c r="A26" t="s">
        <v>623</v>
      </c>
      <c r="B26" t="s">
        <v>624</v>
      </c>
      <c r="C26" t="s">
        <v>631</v>
      </c>
      <c r="D26">
        <v>1</v>
      </c>
      <c r="F26" t="str">
        <f t="shared" si="0"/>
        <v>untested</v>
      </c>
      <c r="G26" s="7" t="str">
        <f t="shared" si="1"/>
        <v>untested</v>
      </c>
    </row>
    <row r="27" spans="1:7" x14ac:dyDescent="0.25">
      <c r="A27" t="s">
        <v>623</v>
      </c>
      <c r="B27" t="s">
        <v>624</v>
      </c>
      <c r="C27" t="s">
        <v>632</v>
      </c>
      <c r="D27">
        <v>1</v>
      </c>
      <c r="F27" t="str">
        <f t="shared" si="0"/>
        <v>untested</v>
      </c>
      <c r="G27" s="7" t="str">
        <f t="shared" si="1"/>
        <v>untested</v>
      </c>
    </row>
    <row r="28" spans="1:7" x14ac:dyDescent="0.25">
      <c r="A28" t="s">
        <v>623</v>
      </c>
      <c r="B28" t="s">
        <v>624</v>
      </c>
      <c r="C28" t="s">
        <v>183</v>
      </c>
      <c r="D28">
        <v>47</v>
      </c>
      <c r="F28" t="str">
        <f t="shared" si="0"/>
        <v>untested</v>
      </c>
      <c r="G28" s="7" t="str">
        <f t="shared" si="1"/>
        <v>untested</v>
      </c>
    </row>
    <row r="29" spans="1:7" x14ac:dyDescent="0.25">
      <c r="A29" t="s">
        <v>623</v>
      </c>
      <c r="B29" t="s">
        <v>624</v>
      </c>
      <c r="C29" t="s">
        <v>219</v>
      </c>
      <c r="D29">
        <v>36</v>
      </c>
      <c r="F29" t="str">
        <f t="shared" si="0"/>
        <v>untested</v>
      </c>
      <c r="G29" s="7" t="str">
        <f t="shared" si="1"/>
        <v>untested</v>
      </c>
    </row>
    <row r="30" spans="1:7" x14ac:dyDescent="0.25">
      <c r="A30" t="s">
        <v>623</v>
      </c>
      <c r="B30" t="s">
        <v>624</v>
      </c>
      <c r="C30" t="s">
        <v>222</v>
      </c>
      <c r="D30">
        <v>36</v>
      </c>
      <c r="F30" t="str">
        <f t="shared" si="0"/>
        <v>untested</v>
      </c>
      <c r="G30" s="7" t="str">
        <f t="shared" si="1"/>
        <v>untested</v>
      </c>
    </row>
    <row r="31" spans="1:7" x14ac:dyDescent="0.25">
      <c r="A31" t="s">
        <v>623</v>
      </c>
      <c r="B31" t="s">
        <v>624</v>
      </c>
      <c r="C31" t="s">
        <v>633</v>
      </c>
      <c r="D31">
        <v>34</v>
      </c>
      <c r="F31" t="str">
        <f t="shared" si="0"/>
        <v>untested</v>
      </c>
      <c r="G31" s="7" t="str">
        <f t="shared" si="1"/>
        <v>untested</v>
      </c>
    </row>
    <row r="32" spans="1:7" x14ac:dyDescent="0.25">
      <c r="A32" t="s">
        <v>623</v>
      </c>
      <c r="B32" t="s">
        <v>624</v>
      </c>
      <c r="C32" t="s">
        <v>634</v>
      </c>
      <c r="D32">
        <v>36</v>
      </c>
      <c r="F32" t="str">
        <f t="shared" si="0"/>
        <v>untested</v>
      </c>
      <c r="G32" s="7" t="str">
        <f t="shared" si="1"/>
        <v>untested</v>
      </c>
    </row>
    <row r="33" spans="1:7" x14ac:dyDescent="0.25">
      <c r="A33" t="s">
        <v>623</v>
      </c>
      <c r="B33" t="s">
        <v>624</v>
      </c>
      <c r="C33" t="s">
        <v>635</v>
      </c>
      <c r="D33">
        <v>36</v>
      </c>
      <c r="F33" t="str">
        <f t="shared" si="0"/>
        <v>untested</v>
      </c>
      <c r="G33" s="7" t="str">
        <f t="shared" si="1"/>
        <v>untested</v>
      </c>
    </row>
    <row r="34" spans="1:7" x14ac:dyDescent="0.25">
      <c r="A34" t="s">
        <v>623</v>
      </c>
      <c r="B34" t="s">
        <v>624</v>
      </c>
      <c r="C34" t="s">
        <v>636</v>
      </c>
      <c r="D34">
        <v>37</v>
      </c>
      <c r="F34" t="str">
        <f t="shared" si="0"/>
        <v>untested</v>
      </c>
      <c r="G34" s="7" t="str">
        <f t="shared" si="1"/>
        <v>untested</v>
      </c>
    </row>
    <row r="35" spans="1:7" x14ac:dyDescent="0.25">
      <c r="A35" t="s">
        <v>623</v>
      </c>
      <c r="B35" t="s">
        <v>624</v>
      </c>
      <c r="C35" t="s">
        <v>637</v>
      </c>
      <c r="D35">
        <v>34</v>
      </c>
      <c r="F35" t="str">
        <f t="shared" si="0"/>
        <v>untested</v>
      </c>
      <c r="G35" s="7" t="str">
        <f t="shared" si="1"/>
        <v>untested</v>
      </c>
    </row>
    <row r="36" spans="1:7" x14ac:dyDescent="0.25">
      <c r="A36" t="s">
        <v>623</v>
      </c>
      <c r="B36" t="s">
        <v>624</v>
      </c>
      <c r="C36" t="s">
        <v>638</v>
      </c>
      <c r="D36">
        <v>34</v>
      </c>
      <c r="F36" t="str">
        <f t="shared" si="0"/>
        <v>untested</v>
      </c>
      <c r="G36" s="7" t="str">
        <f t="shared" si="1"/>
        <v>untested</v>
      </c>
    </row>
    <row r="37" spans="1:7" x14ac:dyDescent="0.25">
      <c r="A37" t="s">
        <v>623</v>
      </c>
      <c r="B37" t="s">
        <v>624</v>
      </c>
      <c r="C37" t="s">
        <v>203</v>
      </c>
      <c r="D37">
        <v>37</v>
      </c>
      <c r="F37" t="str">
        <f t="shared" si="0"/>
        <v>untested</v>
      </c>
      <c r="G37" s="7" t="str">
        <f t="shared" si="1"/>
        <v>untested</v>
      </c>
    </row>
    <row r="38" spans="1:7" x14ac:dyDescent="0.25">
      <c r="A38" t="s">
        <v>623</v>
      </c>
      <c r="B38" t="s">
        <v>624</v>
      </c>
      <c r="C38" t="s">
        <v>210</v>
      </c>
      <c r="D38">
        <v>37</v>
      </c>
      <c r="F38" t="str">
        <f t="shared" si="0"/>
        <v>untested</v>
      </c>
      <c r="G38" s="7" t="str">
        <f t="shared" si="1"/>
        <v>untested</v>
      </c>
    </row>
    <row r="39" spans="1:7" x14ac:dyDescent="0.25">
      <c r="A39" t="s">
        <v>623</v>
      </c>
      <c r="B39" t="s">
        <v>624</v>
      </c>
      <c r="C39" t="s">
        <v>639</v>
      </c>
      <c r="D39">
        <v>34</v>
      </c>
      <c r="F39" t="str">
        <f t="shared" si="0"/>
        <v>untested</v>
      </c>
      <c r="G39" s="7" t="str">
        <f t="shared" si="1"/>
        <v>untested</v>
      </c>
    </row>
    <row r="40" spans="1:7" x14ac:dyDescent="0.25">
      <c r="A40" t="s">
        <v>623</v>
      </c>
      <c r="B40" t="s">
        <v>624</v>
      </c>
      <c r="C40" t="s">
        <v>640</v>
      </c>
      <c r="D40">
        <v>17</v>
      </c>
      <c r="F40" t="str">
        <f t="shared" si="0"/>
        <v>untested</v>
      </c>
      <c r="G40" s="7" t="str">
        <f t="shared" si="1"/>
        <v>untested</v>
      </c>
    </row>
    <row r="41" spans="1:7" x14ac:dyDescent="0.25">
      <c r="A41" t="s">
        <v>623</v>
      </c>
      <c r="B41" t="s">
        <v>624</v>
      </c>
      <c r="C41" t="s">
        <v>198</v>
      </c>
      <c r="D41">
        <v>35</v>
      </c>
      <c r="F41" t="str">
        <f t="shared" si="0"/>
        <v>untested</v>
      </c>
      <c r="G41" s="7" t="str">
        <f t="shared" si="1"/>
        <v>untested</v>
      </c>
    </row>
  </sheetData>
  <conditionalFormatting sqref="F2:F41">
    <cfRule type="cellIs" dxfId="26" priority="7" operator="equal">
      <formula>0</formula>
    </cfRule>
    <cfRule type="cellIs" dxfId="25" priority="8" operator="greaterThan">
      <formula>0</formula>
    </cfRule>
    <cfRule type="cellIs" dxfId="24" priority="9" operator="lessThan">
      <formula>0</formula>
    </cfRule>
  </conditionalFormatting>
  <conditionalFormatting sqref="F1:F41">
    <cfRule type="containsText" dxfId="23" priority="6" operator="containsText" text="untested">
      <formula>NOT(ISERROR(SEARCH("untested",F1)))</formula>
    </cfRule>
  </conditionalFormatting>
  <conditionalFormatting sqref="G1">
    <cfRule type="containsText" dxfId="22" priority="5" operator="containsText" text="untested">
      <formula>NOT(ISERROR(SEARCH("untested",G1)))</formula>
    </cfRule>
  </conditionalFormatting>
  <conditionalFormatting sqref="G2:G41">
    <cfRule type="cellIs" dxfId="21" priority="2" operator="equal">
      <formula>0</formula>
    </cfRule>
    <cfRule type="cellIs" dxfId="20" priority="3" operator="greaterThan">
      <formula>0</formula>
    </cfRule>
    <cfRule type="cellIs" dxfId="19" priority="4" operator="lessThan">
      <formula>0</formula>
    </cfRule>
  </conditionalFormatting>
  <conditionalFormatting sqref="G2:G41">
    <cfRule type="containsText" dxfId="18" priority="1" operator="containsText" text="untested">
      <formula>NOT(ISERROR(SEARCH("untested",G2)))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G37"/>
  <sheetViews>
    <sheetView topLeftCell="A22" workbookViewId="0">
      <selection activeCell="H47" sqref="H47"/>
    </sheetView>
  </sheetViews>
  <sheetFormatPr defaultRowHeight="15" x14ac:dyDescent="0.25"/>
  <cols>
    <col min="3" max="3" width="46.85546875" bestFit="1" customWidth="1"/>
    <col min="4" max="4" width="15.7109375" bestFit="1" customWidth="1"/>
    <col min="5" max="5" width="17.85546875" bestFit="1" customWidth="1"/>
    <col min="6" max="6" width="9" bestFit="1" customWidth="1"/>
    <col min="7" max="7" width="10.28515625" bestFit="1" customWidth="1"/>
  </cols>
  <sheetData>
    <row r="1" spans="1:7" x14ac:dyDescent="0.25">
      <c r="A1" s="1" t="s">
        <v>36</v>
      </c>
      <c r="B1" s="1" t="s">
        <v>620</v>
      </c>
      <c r="C1" s="1" t="s">
        <v>621</v>
      </c>
      <c r="D1" s="1" t="s">
        <v>622</v>
      </c>
      <c r="E1" s="5" t="s">
        <v>40</v>
      </c>
      <c r="F1" s="5" t="s">
        <v>41</v>
      </c>
      <c r="G1" s="5" t="s">
        <v>42</v>
      </c>
    </row>
    <row r="2" spans="1:7" x14ac:dyDescent="0.25">
      <c r="A2" t="s">
        <v>623</v>
      </c>
      <c r="B2" t="s">
        <v>641</v>
      </c>
      <c r="C2" t="s">
        <v>448</v>
      </c>
      <c r="D2">
        <v>369</v>
      </c>
      <c r="E2">
        <v>369</v>
      </c>
      <c r="F2">
        <f>IF((ISBLANK(E2)),"untested",D2-E2)</f>
        <v>0</v>
      </c>
      <c r="G2" s="7">
        <f>IF((ISBLANK(E2)),"untested",F2/D2)</f>
        <v>0</v>
      </c>
    </row>
    <row r="3" spans="1:7" x14ac:dyDescent="0.25">
      <c r="A3" t="s">
        <v>623</v>
      </c>
      <c r="B3" t="s">
        <v>641</v>
      </c>
      <c r="C3" t="s">
        <v>421</v>
      </c>
      <c r="D3">
        <v>26</v>
      </c>
      <c r="E3">
        <v>26</v>
      </c>
      <c r="F3">
        <f t="shared" ref="F3:F37" si="0">IF((ISBLANK(E3)),"untested",D3-E3)</f>
        <v>0</v>
      </c>
      <c r="G3" s="7">
        <f t="shared" ref="G3:G37" si="1">IF((ISBLANK(E3)),"untested",F3/D3)</f>
        <v>0</v>
      </c>
    </row>
    <row r="4" spans="1:7" x14ac:dyDescent="0.25">
      <c r="A4" t="s">
        <v>623</v>
      </c>
      <c r="B4" t="s">
        <v>641</v>
      </c>
      <c r="C4" t="s">
        <v>505</v>
      </c>
      <c r="D4">
        <v>2</v>
      </c>
      <c r="E4">
        <v>2</v>
      </c>
      <c r="F4">
        <f t="shared" si="0"/>
        <v>0</v>
      </c>
      <c r="G4" s="7">
        <f t="shared" si="1"/>
        <v>0</v>
      </c>
    </row>
    <row r="5" spans="1:7" x14ac:dyDescent="0.25">
      <c r="A5" t="s">
        <v>623</v>
      </c>
      <c r="B5" t="s">
        <v>641</v>
      </c>
      <c r="C5" t="s">
        <v>289</v>
      </c>
      <c r="D5">
        <v>5</v>
      </c>
      <c r="E5">
        <v>5</v>
      </c>
      <c r="F5">
        <f t="shared" si="0"/>
        <v>0</v>
      </c>
      <c r="G5" s="7">
        <f t="shared" si="1"/>
        <v>0</v>
      </c>
    </row>
    <row r="6" spans="1:7" x14ac:dyDescent="0.25">
      <c r="A6" t="s">
        <v>623</v>
      </c>
      <c r="B6" t="s">
        <v>641</v>
      </c>
      <c r="C6" t="s">
        <v>481</v>
      </c>
      <c r="D6">
        <v>10000</v>
      </c>
      <c r="E6">
        <v>10000</v>
      </c>
      <c r="F6">
        <f t="shared" si="0"/>
        <v>0</v>
      </c>
      <c r="G6" s="7">
        <f t="shared" si="1"/>
        <v>0</v>
      </c>
    </row>
    <row r="7" spans="1:7" x14ac:dyDescent="0.25">
      <c r="A7" t="s">
        <v>623</v>
      </c>
      <c r="B7" t="s">
        <v>641</v>
      </c>
      <c r="C7" t="s">
        <v>292</v>
      </c>
      <c r="D7">
        <v>10000</v>
      </c>
      <c r="E7">
        <v>10000</v>
      </c>
      <c r="F7">
        <f t="shared" si="0"/>
        <v>0</v>
      </c>
      <c r="G7" s="7">
        <f t="shared" si="1"/>
        <v>0</v>
      </c>
    </row>
    <row r="8" spans="1:7" x14ac:dyDescent="0.25">
      <c r="A8" t="s">
        <v>623</v>
      </c>
      <c r="B8" t="s">
        <v>641</v>
      </c>
      <c r="C8" t="s">
        <v>394</v>
      </c>
      <c r="D8">
        <v>2</v>
      </c>
      <c r="E8">
        <v>2</v>
      </c>
      <c r="F8">
        <f t="shared" si="0"/>
        <v>0</v>
      </c>
      <c r="G8" s="7">
        <f t="shared" si="1"/>
        <v>0</v>
      </c>
    </row>
    <row r="9" spans="1:7" x14ac:dyDescent="0.25">
      <c r="A9" t="s">
        <v>623</v>
      </c>
      <c r="B9" t="s">
        <v>641</v>
      </c>
      <c r="C9" t="s">
        <v>424</v>
      </c>
      <c r="D9">
        <v>10000</v>
      </c>
      <c r="E9">
        <v>10000</v>
      </c>
      <c r="F9">
        <f t="shared" si="0"/>
        <v>0</v>
      </c>
      <c r="G9" s="7">
        <f t="shared" si="1"/>
        <v>0</v>
      </c>
    </row>
    <row r="10" spans="1:7" x14ac:dyDescent="0.25">
      <c r="A10" t="s">
        <v>623</v>
      </c>
      <c r="B10" t="s">
        <v>641</v>
      </c>
      <c r="C10" t="s">
        <v>466</v>
      </c>
      <c r="D10">
        <v>299</v>
      </c>
      <c r="E10">
        <v>299</v>
      </c>
      <c r="F10">
        <f t="shared" si="0"/>
        <v>0</v>
      </c>
      <c r="G10" s="7">
        <f t="shared" si="1"/>
        <v>0</v>
      </c>
    </row>
    <row r="11" spans="1:7" x14ac:dyDescent="0.25">
      <c r="A11" t="s">
        <v>623</v>
      </c>
      <c r="B11" t="s">
        <v>641</v>
      </c>
      <c r="C11" t="s">
        <v>358</v>
      </c>
      <c r="D11">
        <v>10000</v>
      </c>
      <c r="F11" t="str">
        <f t="shared" si="0"/>
        <v>untested</v>
      </c>
      <c r="G11" s="7" t="str">
        <f t="shared" si="1"/>
        <v>untested</v>
      </c>
    </row>
    <row r="12" spans="1:7" x14ac:dyDescent="0.25">
      <c r="A12" t="s">
        <v>623</v>
      </c>
      <c r="B12" t="s">
        <v>641</v>
      </c>
      <c r="C12" t="s">
        <v>472</v>
      </c>
      <c r="D12">
        <v>10000</v>
      </c>
      <c r="F12" t="str">
        <f t="shared" si="0"/>
        <v>untested</v>
      </c>
      <c r="G12" s="7" t="str">
        <f t="shared" si="1"/>
        <v>untested</v>
      </c>
    </row>
    <row r="13" spans="1:7" x14ac:dyDescent="0.25">
      <c r="A13" t="s">
        <v>623</v>
      </c>
      <c r="B13" t="s">
        <v>641</v>
      </c>
      <c r="C13" t="s">
        <v>364</v>
      </c>
      <c r="D13">
        <v>10000</v>
      </c>
      <c r="F13" t="str">
        <f t="shared" si="0"/>
        <v>untested</v>
      </c>
      <c r="G13" s="7" t="str">
        <f t="shared" si="1"/>
        <v>untested</v>
      </c>
    </row>
    <row r="14" spans="1:7" x14ac:dyDescent="0.25">
      <c r="A14" t="s">
        <v>623</v>
      </c>
      <c r="B14" t="s">
        <v>641</v>
      </c>
      <c r="C14" t="s">
        <v>376</v>
      </c>
      <c r="D14">
        <v>10000</v>
      </c>
      <c r="F14" t="str">
        <f t="shared" si="0"/>
        <v>untested</v>
      </c>
      <c r="G14" s="7" t="str">
        <f t="shared" si="1"/>
        <v>untested</v>
      </c>
    </row>
    <row r="15" spans="1:7" x14ac:dyDescent="0.25">
      <c r="A15" t="s">
        <v>623</v>
      </c>
      <c r="B15" t="s">
        <v>641</v>
      </c>
      <c r="C15" t="s">
        <v>352</v>
      </c>
      <c r="D15">
        <v>6</v>
      </c>
      <c r="E15">
        <v>6</v>
      </c>
      <c r="F15">
        <f t="shared" si="0"/>
        <v>0</v>
      </c>
      <c r="G15" s="7">
        <f t="shared" si="1"/>
        <v>0</v>
      </c>
    </row>
    <row r="16" spans="1:7" x14ac:dyDescent="0.25">
      <c r="A16" t="s">
        <v>623</v>
      </c>
      <c r="B16" t="s">
        <v>641</v>
      </c>
      <c r="C16" t="s">
        <v>334</v>
      </c>
      <c r="D16">
        <v>10000</v>
      </c>
      <c r="F16" t="str">
        <f t="shared" si="0"/>
        <v>untested</v>
      </c>
      <c r="G16" s="7" t="str">
        <f t="shared" si="1"/>
        <v>untested</v>
      </c>
    </row>
    <row r="17" spans="1:7" x14ac:dyDescent="0.25">
      <c r="A17" t="s">
        <v>623</v>
      </c>
      <c r="B17" t="s">
        <v>641</v>
      </c>
      <c r="C17" t="s">
        <v>409</v>
      </c>
      <c r="D17">
        <v>1</v>
      </c>
      <c r="E17">
        <v>1</v>
      </c>
      <c r="F17">
        <f t="shared" si="0"/>
        <v>0</v>
      </c>
      <c r="G17" s="7">
        <f t="shared" si="1"/>
        <v>0</v>
      </c>
    </row>
    <row r="18" spans="1:7" x14ac:dyDescent="0.25">
      <c r="A18" t="s">
        <v>623</v>
      </c>
      <c r="B18" t="s">
        <v>641</v>
      </c>
      <c r="C18" t="s">
        <v>313</v>
      </c>
      <c r="D18">
        <v>10000</v>
      </c>
      <c r="F18" t="str">
        <f t="shared" si="0"/>
        <v>untested</v>
      </c>
      <c r="G18" s="7" t="str">
        <f t="shared" si="1"/>
        <v>untested</v>
      </c>
    </row>
    <row r="19" spans="1:7" x14ac:dyDescent="0.25">
      <c r="A19" t="s">
        <v>623</v>
      </c>
      <c r="B19" t="s">
        <v>641</v>
      </c>
      <c r="C19" t="s">
        <v>328</v>
      </c>
      <c r="D19">
        <v>10000</v>
      </c>
      <c r="F19" t="str">
        <f t="shared" si="0"/>
        <v>untested</v>
      </c>
      <c r="G19" s="7" t="str">
        <f t="shared" si="1"/>
        <v>untested</v>
      </c>
    </row>
    <row r="20" spans="1:7" x14ac:dyDescent="0.25">
      <c r="A20" t="s">
        <v>623</v>
      </c>
      <c r="B20" t="s">
        <v>641</v>
      </c>
      <c r="C20" t="s">
        <v>478</v>
      </c>
      <c r="D20">
        <v>10000</v>
      </c>
      <c r="F20" t="str">
        <f t="shared" si="0"/>
        <v>untested</v>
      </c>
      <c r="G20" s="7" t="str">
        <f t="shared" si="1"/>
        <v>untested</v>
      </c>
    </row>
    <row r="21" spans="1:7" x14ac:dyDescent="0.25">
      <c r="A21" t="s">
        <v>623</v>
      </c>
      <c r="B21" t="s">
        <v>641</v>
      </c>
      <c r="C21" t="s">
        <v>346</v>
      </c>
      <c r="D21">
        <v>10000</v>
      </c>
      <c r="F21" t="str">
        <f t="shared" si="0"/>
        <v>untested</v>
      </c>
      <c r="G21" s="7" t="str">
        <f t="shared" si="1"/>
        <v>untested</v>
      </c>
    </row>
    <row r="22" spans="1:7" x14ac:dyDescent="0.25">
      <c r="A22" t="s">
        <v>623</v>
      </c>
      <c r="B22" t="s">
        <v>641</v>
      </c>
      <c r="C22" t="s">
        <v>307</v>
      </c>
      <c r="D22">
        <v>10000</v>
      </c>
      <c r="F22" t="str">
        <f t="shared" si="0"/>
        <v>untested</v>
      </c>
      <c r="G22" s="7" t="str">
        <f t="shared" si="1"/>
        <v>untested</v>
      </c>
    </row>
    <row r="23" spans="1:7" x14ac:dyDescent="0.25">
      <c r="A23" t="s">
        <v>623</v>
      </c>
      <c r="B23" t="s">
        <v>641</v>
      </c>
      <c r="C23" t="s">
        <v>382</v>
      </c>
      <c r="D23">
        <v>2286</v>
      </c>
      <c r="E23">
        <v>2286</v>
      </c>
      <c r="F23">
        <f t="shared" si="0"/>
        <v>0</v>
      </c>
      <c r="G23" s="7">
        <f t="shared" si="1"/>
        <v>0</v>
      </c>
    </row>
    <row r="24" spans="1:7" x14ac:dyDescent="0.25">
      <c r="A24" t="s">
        <v>623</v>
      </c>
      <c r="B24" t="s">
        <v>641</v>
      </c>
      <c r="C24" t="s">
        <v>430</v>
      </c>
      <c r="D24">
        <v>10000</v>
      </c>
      <c r="F24" t="str">
        <f t="shared" si="0"/>
        <v>untested</v>
      </c>
      <c r="G24" s="7" t="str">
        <f t="shared" si="1"/>
        <v>untested</v>
      </c>
    </row>
    <row r="25" spans="1:7" x14ac:dyDescent="0.25">
      <c r="A25" t="s">
        <v>623</v>
      </c>
      <c r="B25" t="s">
        <v>641</v>
      </c>
      <c r="C25" t="s">
        <v>454</v>
      </c>
      <c r="D25">
        <v>145</v>
      </c>
      <c r="E25">
        <v>145</v>
      </c>
      <c r="F25">
        <f t="shared" si="0"/>
        <v>0</v>
      </c>
      <c r="G25" s="7">
        <f t="shared" si="1"/>
        <v>0</v>
      </c>
    </row>
    <row r="26" spans="1:7" x14ac:dyDescent="0.25">
      <c r="A26" t="s">
        <v>623</v>
      </c>
      <c r="B26" t="s">
        <v>641</v>
      </c>
      <c r="C26" t="s">
        <v>493</v>
      </c>
      <c r="D26">
        <v>10000</v>
      </c>
      <c r="F26" t="str">
        <f t="shared" si="0"/>
        <v>untested</v>
      </c>
      <c r="G26" s="7" t="str">
        <f t="shared" si="1"/>
        <v>untested</v>
      </c>
    </row>
    <row r="27" spans="1:7" x14ac:dyDescent="0.25">
      <c r="A27" t="s">
        <v>623</v>
      </c>
      <c r="B27" t="s">
        <v>641</v>
      </c>
      <c r="C27" t="s">
        <v>322</v>
      </c>
      <c r="D27">
        <v>10000</v>
      </c>
      <c r="F27" t="str">
        <f t="shared" si="0"/>
        <v>untested</v>
      </c>
      <c r="G27" s="7" t="str">
        <f t="shared" si="1"/>
        <v>untested</v>
      </c>
    </row>
    <row r="28" spans="1:7" x14ac:dyDescent="0.25">
      <c r="A28" t="s">
        <v>623</v>
      </c>
      <c r="B28" t="s">
        <v>641</v>
      </c>
      <c r="C28" t="s">
        <v>370</v>
      </c>
      <c r="D28">
        <v>10000</v>
      </c>
      <c r="F28" t="str">
        <f t="shared" si="0"/>
        <v>untested</v>
      </c>
      <c r="G28" s="7" t="str">
        <f t="shared" si="1"/>
        <v>untested</v>
      </c>
    </row>
    <row r="29" spans="1:7" x14ac:dyDescent="0.25">
      <c r="A29" t="s">
        <v>623</v>
      </c>
      <c r="B29" t="s">
        <v>641</v>
      </c>
      <c r="C29" t="s">
        <v>337</v>
      </c>
      <c r="D29">
        <v>10000</v>
      </c>
      <c r="F29" t="str">
        <f t="shared" si="0"/>
        <v>untested</v>
      </c>
      <c r="G29" s="7" t="str">
        <f t="shared" si="1"/>
        <v>untested</v>
      </c>
    </row>
    <row r="30" spans="1:7" x14ac:dyDescent="0.25">
      <c r="A30" t="s">
        <v>623</v>
      </c>
      <c r="B30" t="s">
        <v>641</v>
      </c>
      <c r="C30" t="s">
        <v>445</v>
      </c>
      <c r="D30">
        <v>10000</v>
      </c>
      <c r="F30" t="str">
        <f t="shared" si="0"/>
        <v>untested</v>
      </c>
      <c r="G30" s="7" t="str">
        <f t="shared" si="1"/>
        <v>untested</v>
      </c>
    </row>
    <row r="31" spans="1:7" x14ac:dyDescent="0.25">
      <c r="A31" t="s">
        <v>623</v>
      </c>
      <c r="B31" t="s">
        <v>641</v>
      </c>
      <c r="C31" t="s">
        <v>418</v>
      </c>
      <c r="D31">
        <v>10000</v>
      </c>
      <c r="F31" t="str">
        <f t="shared" si="0"/>
        <v>untested</v>
      </c>
      <c r="G31" s="7" t="str">
        <f t="shared" si="1"/>
        <v>untested</v>
      </c>
    </row>
    <row r="32" spans="1:7" x14ac:dyDescent="0.25">
      <c r="A32" t="s">
        <v>623</v>
      </c>
      <c r="B32" t="s">
        <v>641</v>
      </c>
      <c r="C32" t="s">
        <v>439</v>
      </c>
      <c r="D32">
        <v>3</v>
      </c>
      <c r="E32">
        <v>3</v>
      </c>
      <c r="F32">
        <f t="shared" si="0"/>
        <v>0</v>
      </c>
      <c r="G32" s="7">
        <f t="shared" si="1"/>
        <v>0</v>
      </c>
    </row>
    <row r="33" spans="1:7" x14ac:dyDescent="0.25">
      <c r="A33" t="s">
        <v>623</v>
      </c>
      <c r="B33" t="s">
        <v>641</v>
      </c>
      <c r="C33" t="s">
        <v>379</v>
      </c>
      <c r="D33">
        <v>10000</v>
      </c>
      <c r="F33" t="str">
        <f t="shared" si="0"/>
        <v>untested</v>
      </c>
      <c r="G33" s="7" t="str">
        <f t="shared" si="1"/>
        <v>untested</v>
      </c>
    </row>
    <row r="34" spans="1:7" x14ac:dyDescent="0.25">
      <c r="A34" t="s">
        <v>623</v>
      </c>
      <c r="B34" t="s">
        <v>641</v>
      </c>
      <c r="C34" t="s">
        <v>367</v>
      </c>
      <c r="D34">
        <v>10000</v>
      </c>
      <c r="F34" t="str">
        <f t="shared" si="0"/>
        <v>untested</v>
      </c>
      <c r="G34" s="7" t="str">
        <f t="shared" si="1"/>
        <v>untested</v>
      </c>
    </row>
    <row r="35" spans="1:7" x14ac:dyDescent="0.25">
      <c r="A35" t="s">
        <v>623</v>
      </c>
      <c r="B35" t="s">
        <v>641</v>
      </c>
      <c r="C35" t="s">
        <v>484</v>
      </c>
      <c r="D35">
        <v>10000</v>
      </c>
      <c r="F35" t="str">
        <f t="shared" si="0"/>
        <v>untested</v>
      </c>
      <c r="G35" s="7" t="str">
        <f t="shared" si="1"/>
        <v>untested</v>
      </c>
    </row>
    <row r="36" spans="1:7" x14ac:dyDescent="0.25">
      <c r="A36" t="s">
        <v>623</v>
      </c>
      <c r="B36" t="s">
        <v>641</v>
      </c>
      <c r="C36" t="s">
        <v>316</v>
      </c>
      <c r="D36">
        <v>3</v>
      </c>
      <c r="E36">
        <v>3</v>
      </c>
      <c r="F36">
        <f t="shared" si="0"/>
        <v>0</v>
      </c>
      <c r="G36" s="7">
        <f t="shared" si="1"/>
        <v>0</v>
      </c>
    </row>
    <row r="37" spans="1:7" x14ac:dyDescent="0.25">
      <c r="A37" t="s">
        <v>623</v>
      </c>
      <c r="B37" t="s">
        <v>641</v>
      </c>
      <c r="C37" t="s">
        <v>403</v>
      </c>
      <c r="D37">
        <v>10000</v>
      </c>
      <c r="F37" t="str">
        <f t="shared" si="0"/>
        <v>untested</v>
      </c>
      <c r="G37" s="7" t="str">
        <f t="shared" si="1"/>
        <v>untested</v>
      </c>
    </row>
  </sheetData>
  <conditionalFormatting sqref="F2:F37">
    <cfRule type="cellIs" dxfId="17" priority="7" operator="equal">
      <formula>0</formula>
    </cfRule>
    <cfRule type="cellIs" dxfId="16" priority="8" operator="greaterThan">
      <formula>0</formula>
    </cfRule>
    <cfRule type="cellIs" dxfId="15" priority="9" operator="lessThan">
      <formula>0</formula>
    </cfRule>
  </conditionalFormatting>
  <conditionalFormatting sqref="F1:F37">
    <cfRule type="containsText" dxfId="14" priority="6" operator="containsText" text="untested">
      <formula>NOT(ISERROR(SEARCH("untested",F1)))</formula>
    </cfRule>
  </conditionalFormatting>
  <conditionalFormatting sqref="G1">
    <cfRule type="containsText" dxfId="13" priority="5" operator="containsText" text="untested">
      <formula>NOT(ISERROR(SEARCH("untested",G1)))</formula>
    </cfRule>
  </conditionalFormatting>
  <conditionalFormatting sqref="G2:G37">
    <cfRule type="cellIs" dxfId="12" priority="2" operator="equal">
      <formula>0</formula>
    </cfRule>
    <cfRule type="cellIs" dxfId="11" priority="3" operator="greaterThan">
      <formula>0</formula>
    </cfRule>
    <cfRule type="cellIs" dxfId="10" priority="4" operator="lessThan">
      <formula>0</formula>
    </cfRule>
  </conditionalFormatting>
  <conditionalFormatting sqref="G2:G37">
    <cfRule type="containsText" dxfId="9" priority="1" operator="containsText" text="untested">
      <formula>NOT(ISERROR(SEARCH("untested",G2)))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G3"/>
  <sheetViews>
    <sheetView workbookViewId="0">
      <selection activeCell="I4" sqref="I4"/>
    </sheetView>
  </sheetViews>
  <sheetFormatPr defaultRowHeight="15" x14ac:dyDescent="0.25"/>
  <cols>
    <col min="2" max="2" width="11.42578125" bestFit="1" customWidth="1"/>
    <col min="3" max="3" width="29.140625" bestFit="1" customWidth="1"/>
    <col min="4" max="4" width="6" bestFit="1" customWidth="1"/>
    <col min="5" max="5" width="17.85546875" bestFit="1" customWidth="1"/>
  </cols>
  <sheetData>
    <row r="1" spans="1:7" x14ac:dyDescent="0.25">
      <c r="A1" s="1" t="s">
        <v>36</v>
      </c>
      <c r="B1" s="1" t="s">
        <v>620</v>
      </c>
      <c r="C1" s="1" t="s">
        <v>642</v>
      </c>
      <c r="D1" s="1" t="s">
        <v>643</v>
      </c>
      <c r="E1" s="5" t="s">
        <v>40</v>
      </c>
      <c r="F1" s="5" t="s">
        <v>41</v>
      </c>
      <c r="G1" s="5" t="s">
        <v>42</v>
      </c>
    </row>
    <row r="2" spans="1:7" x14ac:dyDescent="0.25">
      <c r="A2" t="s">
        <v>644</v>
      </c>
      <c r="B2" t="s">
        <v>645</v>
      </c>
      <c r="C2" t="s">
        <v>646</v>
      </c>
      <c r="D2">
        <v>18</v>
      </c>
      <c r="E2">
        <v>18</v>
      </c>
      <c r="F2">
        <f>IF((ISBLANK(E2)),"untested",D2-E2)</f>
        <v>0</v>
      </c>
      <c r="G2" s="7">
        <f>IF((ISBLANK(E2)),"untested",F2/D2)</f>
        <v>0</v>
      </c>
    </row>
    <row r="3" spans="1:7" x14ac:dyDescent="0.25">
      <c r="A3" t="s">
        <v>644</v>
      </c>
      <c r="B3" t="s">
        <v>645</v>
      </c>
      <c r="C3" t="s">
        <v>66</v>
      </c>
      <c r="D3">
        <v>483</v>
      </c>
      <c r="E3">
        <v>483</v>
      </c>
      <c r="F3">
        <f t="shared" ref="F3" si="0">IF((ISBLANK(E3)),"untested",D3-E3)</f>
        <v>0</v>
      </c>
      <c r="G3" s="7">
        <f t="shared" ref="G3" si="1">IF((ISBLANK(E3)),"untested",F3/D3)</f>
        <v>0</v>
      </c>
    </row>
  </sheetData>
  <conditionalFormatting sqref="F2:F3">
    <cfRule type="cellIs" dxfId="8" priority="7" operator="equal">
      <formula>0</formula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F1:F3">
    <cfRule type="containsText" dxfId="5" priority="6" operator="containsText" text="untested">
      <formula>NOT(ISERROR(SEARCH("untested",F1)))</formula>
    </cfRule>
  </conditionalFormatting>
  <conditionalFormatting sqref="G1">
    <cfRule type="containsText" dxfId="4" priority="5" operator="containsText" text="untested">
      <formula>NOT(ISERROR(SEARCH("untested",G1)))</formula>
    </cfRule>
  </conditionalFormatting>
  <conditionalFormatting sqref="G2:G3">
    <cfRule type="cellIs" dxfId="3" priority="2" operator="equal">
      <formula>0</formula>
    </cfRule>
    <cfRule type="cellIs" dxfId="2" priority="3" operator="greaterThan">
      <formula>0</formula>
    </cfRule>
    <cfRule type="cellIs" dxfId="1" priority="4" operator="lessThan">
      <formula>0</formula>
    </cfRule>
  </conditionalFormatting>
  <conditionalFormatting sqref="G2:G3">
    <cfRule type="containsText" dxfId="0" priority="1" operator="containsText" text="untested">
      <formula>NOT(ISERROR(SEARCH("untested",G2)))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C58BA-0EDB-4E43-BA9F-C68384CC85C8}">
  <dimension ref="A1:H62"/>
  <sheetViews>
    <sheetView tabSelected="1" topLeftCell="A55" workbookViewId="0"/>
  </sheetViews>
  <sheetFormatPr defaultRowHeight="15" x14ac:dyDescent="0.25"/>
  <cols>
    <col min="1" max="1" width="46.85546875" bestFit="1" customWidth="1"/>
    <col min="2" max="2" width="16.42578125" bestFit="1" customWidth="1"/>
  </cols>
  <sheetData>
    <row r="1" spans="1:8" x14ac:dyDescent="0.25">
      <c r="A1" t="s">
        <v>647</v>
      </c>
      <c r="B1" t="s">
        <v>648</v>
      </c>
    </row>
    <row r="2" spans="1:8" s="3" customFormat="1" x14ac:dyDescent="0.25">
      <c r="A2" s="3" t="s">
        <v>358</v>
      </c>
      <c r="B2" s="3" t="s">
        <v>357</v>
      </c>
      <c r="H2" s="3" t="s">
        <v>649</v>
      </c>
    </row>
    <row r="3" spans="1:8" x14ac:dyDescent="0.25">
      <c r="A3" t="s">
        <v>472</v>
      </c>
      <c r="B3" t="s">
        <v>471</v>
      </c>
      <c r="H3" t="s">
        <v>649</v>
      </c>
    </row>
    <row r="4" spans="1:8" x14ac:dyDescent="0.25">
      <c r="A4" t="s">
        <v>448</v>
      </c>
      <c r="B4" t="s">
        <v>447</v>
      </c>
      <c r="H4" t="s">
        <v>649</v>
      </c>
    </row>
    <row r="5" spans="1:8" x14ac:dyDescent="0.25">
      <c r="A5" t="s">
        <v>364</v>
      </c>
      <c r="B5" t="s">
        <v>363</v>
      </c>
      <c r="H5" t="s">
        <v>649</v>
      </c>
    </row>
    <row r="6" spans="1:8" x14ac:dyDescent="0.25">
      <c r="A6" t="s">
        <v>361</v>
      </c>
      <c r="B6" t="s">
        <v>360</v>
      </c>
      <c r="H6" t="s">
        <v>649</v>
      </c>
    </row>
    <row r="7" spans="1:8" x14ac:dyDescent="0.25">
      <c r="A7" t="s">
        <v>376</v>
      </c>
      <c r="B7" t="s">
        <v>375</v>
      </c>
      <c r="H7" t="s">
        <v>649</v>
      </c>
    </row>
    <row r="8" spans="1:8" x14ac:dyDescent="0.25">
      <c r="A8" t="s">
        <v>421</v>
      </c>
      <c r="B8" t="s">
        <v>420</v>
      </c>
      <c r="H8" t="s">
        <v>649</v>
      </c>
    </row>
    <row r="9" spans="1:8" x14ac:dyDescent="0.25">
      <c r="A9" t="s">
        <v>505</v>
      </c>
      <c r="B9" t="s">
        <v>504</v>
      </c>
      <c r="H9" t="s">
        <v>649</v>
      </c>
    </row>
    <row r="10" spans="1:8" x14ac:dyDescent="0.25">
      <c r="A10" t="s">
        <v>289</v>
      </c>
      <c r="B10" t="s">
        <v>288</v>
      </c>
      <c r="H10" t="s">
        <v>649</v>
      </c>
    </row>
    <row r="11" spans="1:8" x14ac:dyDescent="0.25">
      <c r="A11" t="s">
        <v>352</v>
      </c>
      <c r="B11" t="s">
        <v>351</v>
      </c>
      <c r="H11" t="s">
        <v>649</v>
      </c>
    </row>
    <row r="12" spans="1:8" x14ac:dyDescent="0.25">
      <c r="A12" t="s">
        <v>502</v>
      </c>
      <c r="B12" t="s">
        <v>501</v>
      </c>
      <c r="H12" t="s">
        <v>649</v>
      </c>
    </row>
    <row r="13" spans="1:8" x14ac:dyDescent="0.25">
      <c r="A13" t="s">
        <v>334</v>
      </c>
      <c r="B13" t="s">
        <v>333</v>
      </c>
      <c r="H13" t="s">
        <v>649</v>
      </c>
    </row>
    <row r="14" spans="1:8" x14ac:dyDescent="0.25">
      <c r="A14" t="s">
        <v>409</v>
      </c>
      <c r="B14" t="s">
        <v>408</v>
      </c>
      <c r="H14" t="s">
        <v>649</v>
      </c>
    </row>
    <row r="15" spans="1:8" x14ac:dyDescent="0.25">
      <c r="A15" t="s">
        <v>487</v>
      </c>
      <c r="B15" t="s">
        <v>486</v>
      </c>
      <c r="H15" t="s">
        <v>649</v>
      </c>
    </row>
    <row r="16" spans="1:8" x14ac:dyDescent="0.25">
      <c r="A16" t="s">
        <v>298</v>
      </c>
      <c r="B16" t="s">
        <v>297</v>
      </c>
      <c r="H16" t="s">
        <v>649</v>
      </c>
    </row>
    <row r="17" spans="1:8" x14ac:dyDescent="0.25">
      <c r="A17" t="s">
        <v>391</v>
      </c>
      <c r="B17" t="s">
        <v>390</v>
      </c>
      <c r="H17" t="s">
        <v>649</v>
      </c>
    </row>
    <row r="18" spans="1:8" x14ac:dyDescent="0.25">
      <c r="A18" t="s">
        <v>406</v>
      </c>
      <c r="B18" t="s">
        <v>405</v>
      </c>
      <c r="H18" t="s">
        <v>649</v>
      </c>
    </row>
    <row r="19" spans="1:8" x14ac:dyDescent="0.25">
      <c r="A19" t="s">
        <v>481</v>
      </c>
      <c r="B19" t="s">
        <v>480</v>
      </c>
      <c r="H19" t="s">
        <v>649</v>
      </c>
    </row>
    <row r="20" spans="1:8" x14ac:dyDescent="0.25">
      <c r="A20" t="s">
        <v>313</v>
      </c>
      <c r="B20" t="s">
        <v>312</v>
      </c>
      <c r="H20" t="s">
        <v>649</v>
      </c>
    </row>
    <row r="21" spans="1:8" x14ac:dyDescent="0.25">
      <c r="A21" t="s">
        <v>328</v>
      </c>
      <c r="B21" t="s">
        <v>327</v>
      </c>
      <c r="H21" t="s">
        <v>649</v>
      </c>
    </row>
    <row r="22" spans="1:8" x14ac:dyDescent="0.25">
      <c r="A22" t="s">
        <v>478</v>
      </c>
      <c r="B22" t="s">
        <v>477</v>
      </c>
      <c r="H22" t="s">
        <v>649</v>
      </c>
    </row>
    <row r="23" spans="1:8" x14ac:dyDescent="0.25">
      <c r="A23" t="s">
        <v>415</v>
      </c>
      <c r="B23" t="s">
        <v>414</v>
      </c>
      <c r="H23" t="s">
        <v>649</v>
      </c>
    </row>
    <row r="24" spans="1:8" x14ac:dyDescent="0.25">
      <c r="A24" t="s">
        <v>397</v>
      </c>
      <c r="B24" t="s">
        <v>396</v>
      </c>
      <c r="H24" t="s">
        <v>649</v>
      </c>
    </row>
    <row r="25" spans="1:8" x14ac:dyDescent="0.25">
      <c r="A25" t="s">
        <v>292</v>
      </c>
      <c r="B25" t="s">
        <v>291</v>
      </c>
      <c r="H25" t="s">
        <v>649</v>
      </c>
    </row>
    <row r="26" spans="1:8" x14ac:dyDescent="0.25">
      <c r="A26" t="s">
        <v>346</v>
      </c>
      <c r="B26" t="s">
        <v>345</v>
      </c>
      <c r="H26" t="s">
        <v>649</v>
      </c>
    </row>
    <row r="27" spans="1:8" x14ac:dyDescent="0.25">
      <c r="A27" t="s">
        <v>307</v>
      </c>
      <c r="B27" t="s">
        <v>306</v>
      </c>
      <c r="H27" t="s">
        <v>649</v>
      </c>
    </row>
    <row r="28" spans="1:8" x14ac:dyDescent="0.25">
      <c r="A28" t="s">
        <v>382</v>
      </c>
      <c r="B28" t="s">
        <v>381</v>
      </c>
      <c r="H28" t="s">
        <v>649</v>
      </c>
    </row>
    <row r="29" spans="1:8" x14ac:dyDescent="0.25">
      <c r="A29" t="s">
        <v>430</v>
      </c>
      <c r="B29" t="s">
        <v>429</v>
      </c>
      <c r="H29" t="s">
        <v>649</v>
      </c>
    </row>
    <row r="30" spans="1:8" x14ac:dyDescent="0.25">
      <c r="A30" t="s">
        <v>454</v>
      </c>
      <c r="B30" t="s">
        <v>453</v>
      </c>
      <c r="H30" t="s">
        <v>649</v>
      </c>
    </row>
    <row r="31" spans="1:8" x14ac:dyDescent="0.25">
      <c r="A31" t="s">
        <v>349</v>
      </c>
      <c r="B31" t="s">
        <v>348</v>
      </c>
      <c r="H31" t="s">
        <v>649</v>
      </c>
    </row>
    <row r="32" spans="1:8" x14ac:dyDescent="0.25">
      <c r="A32" t="s">
        <v>508</v>
      </c>
      <c r="B32" t="s">
        <v>507</v>
      </c>
      <c r="H32" t="s">
        <v>649</v>
      </c>
    </row>
    <row r="33" spans="1:8" x14ac:dyDescent="0.25">
      <c r="A33" t="s">
        <v>493</v>
      </c>
      <c r="B33" t="s">
        <v>492</v>
      </c>
      <c r="H33" t="s">
        <v>649</v>
      </c>
    </row>
    <row r="34" spans="1:8" x14ac:dyDescent="0.25">
      <c r="A34" t="s">
        <v>457</v>
      </c>
      <c r="B34" t="s">
        <v>456</v>
      </c>
      <c r="H34" t="s">
        <v>649</v>
      </c>
    </row>
    <row r="35" spans="1:8" x14ac:dyDescent="0.25">
      <c r="A35" t="s">
        <v>394</v>
      </c>
      <c r="B35" t="s">
        <v>393</v>
      </c>
      <c r="H35" t="s">
        <v>649</v>
      </c>
    </row>
    <row r="36" spans="1:8" x14ac:dyDescent="0.25">
      <c r="A36" t="s">
        <v>322</v>
      </c>
      <c r="B36" t="s">
        <v>321</v>
      </c>
      <c r="H36" t="s">
        <v>649</v>
      </c>
    </row>
    <row r="37" spans="1:8" x14ac:dyDescent="0.25">
      <c r="A37" t="s">
        <v>319</v>
      </c>
      <c r="B37" t="s">
        <v>318</v>
      </c>
      <c r="H37" t="s">
        <v>649</v>
      </c>
    </row>
    <row r="38" spans="1:8" x14ac:dyDescent="0.25">
      <c r="A38" t="s">
        <v>433</v>
      </c>
      <c r="B38" t="s">
        <v>432</v>
      </c>
      <c r="H38" t="s">
        <v>649</v>
      </c>
    </row>
    <row r="39" spans="1:8" x14ac:dyDescent="0.25">
      <c r="A39" t="s">
        <v>412</v>
      </c>
      <c r="B39" t="s">
        <v>411</v>
      </c>
      <c r="H39" t="s">
        <v>649</v>
      </c>
    </row>
    <row r="40" spans="1:8" x14ac:dyDescent="0.25">
      <c r="A40" t="s">
        <v>370</v>
      </c>
      <c r="B40" t="s">
        <v>369</v>
      </c>
      <c r="H40" t="s">
        <v>649</v>
      </c>
    </row>
    <row r="41" spans="1:8" x14ac:dyDescent="0.25">
      <c r="A41" t="s">
        <v>475</v>
      </c>
      <c r="B41" t="s">
        <v>474</v>
      </c>
      <c r="H41" t="s">
        <v>649</v>
      </c>
    </row>
    <row r="42" spans="1:8" x14ac:dyDescent="0.25">
      <c r="A42" t="s">
        <v>337</v>
      </c>
      <c r="B42" t="s">
        <v>336</v>
      </c>
      <c r="H42" t="s">
        <v>649</v>
      </c>
    </row>
    <row r="43" spans="1:8" x14ac:dyDescent="0.25">
      <c r="A43" t="s">
        <v>427</v>
      </c>
      <c r="B43" t="s">
        <v>426</v>
      </c>
      <c r="H43" t="s">
        <v>649</v>
      </c>
    </row>
    <row r="44" spans="1:8" x14ac:dyDescent="0.25">
      <c r="A44" t="s">
        <v>445</v>
      </c>
      <c r="B44" t="s">
        <v>444</v>
      </c>
      <c r="H44" t="s">
        <v>649</v>
      </c>
    </row>
    <row r="45" spans="1:8" x14ac:dyDescent="0.25">
      <c r="A45" t="s">
        <v>283</v>
      </c>
      <c r="B45" t="s">
        <v>282</v>
      </c>
      <c r="H45" t="s">
        <v>649</v>
      </c>
    </row>
    <row r="46" spans="1:8" x14ac:dyDescent="0.25">
      <c r="A46" t="s">
        <v>295</v>
      </c>
      <c r="B46" t="s">
        <v>294</v>
      </c>
      <c r="H46" t="s">
        <v>649</v>
      </c>
    </row>
    <row r="47" spans="1:8" x14ac:dyDescent="0.25">
      <c r="A47" t="s">
        <v>418</v>
      </c>
      <c r="B47" t="s">
        <v>417</v>
      </c>
      <c r="H47" t="s">
        <v>649</v>
      </c>
    </row>
    <row r="48" spans="1:8" x14ac:dyDescent="0.25">
      <c r="A48" t="s">
        <v>451</v>
      </c>
      <c r="B48" t="s">
        <v>450</v>
      </c>
      <c r="H48" t="s">
        <v>649</v>
      </c>
    </row>
    <row r="49" spans="1:8" x14ac:dyDescent="0.25">
      <c r="A49" t="s">
        <v>439</v>
      </c>
      <c r="B49" t="s">
        <v>438</v>
      </c>
      <c r="H49" t="s">
        <v>649</v>
      </c>
    </row>
    <row r="50" spans="1:8" x14ac:dyDescent="0.25">
      <c r="A50" t="s">
        <v>379</v>
      </c>
      <c r="B50" t="s">
        <v>378</v>
      </c>
      <c r="H50" t="s">
        <v>649</v>
      </c>
    </row>
    <row r="51" spans="1:8" x14ac:dyDescent="0.25">
      <c r="A51" t="s">
        <v>424</v>
      </c>
      <c r="B51" t="s">
        <v>423</v>
      </c>
      <c r="H51" t="s">
        <v>649</v>
      </c>
    </row>
    <row r="52" spans="1:8" x14ac:dyDescent="0.25">
      <c r="A52" t="s">
        <v>304</v>
      </c>
      <c r="B52" t="s">
        <v>303</v>
      </c>
      <c r="H52" t="s">
        <v>649</v>
      </c>
    </row>
    <row r="53" spans="1:8" x14ac:dyDescent="0.25">
      <c r="A53" t="s">
        <v>367</v>
      </c>
      <c r="B53" t="s">
        <v>366</v>
      </c>
      <c r="H53" t="s">
        <v>649</v>
      </c>
    </row>
    <row r="54" spans="1:8" x14ac:dyDescent="0.25">
      <c r="A54" t="s">
        <v>466</v>
      </c>
      <c r="B54" t="s">
        <v>465</v>
      </c>
      <c r="H54" t="s">
        <v>649</v>
      </c>
    </row>
    <row r="55" spans="1:8" x14ac:dyDescent="0.25">
      <c r="A55" t="s">
        <v>355</v>
      </c>
      <c r="B55" t="s">
        <v>354</v>
      </c>
      <c r="H55" t="s">
        <v>649</v>
      </c>
    </row>
    <row r="56" spans="1:8" x14ac:dyDescent="0.25">
      <c r="A56" t="s">
        <v>490</v>
      </c>
      <c r="B56" t="s">
        <v>489</v>
      </c>
      <c r="H56" t="s">
        <v>649</v>
      </c>
    </row>
    <row r="57" spans="1:8" x14ac:dyDescent="0.25">
      <c r="A57" t="s">
        <v>469</v>
      </c>
      <c r="B57" t="s">
        <v>468</v>
      </c>
      <c r="H57" t="s">
        <v>649</v>
      </c>
    </row>
    <row r="58" spans="1:8" x14ac:dyDescent="0.25">
      <c r="A58" t="s">
        <v>484</v>
      </c>
      <c r="B58" t="s">
        <v>483</v>
      </c>
      <c r="H58" t="s">
        <v>649</v>
      </c>
    </row>
    <row r="59" spans="1:8" x14ac:dyDescent="0.25">
      <c r="A59" t="s">
        <v>316</v>
      </c>
      <c r="B59" t="s">
        <v>315</v>
      </c>
      <c r="H59" t="s">
        <v>649</v>
      </c>
    </row>
    <row r="60" spans="1:8" x14ac:dyDescent="0.25">
      <c r="A60" t="s">
        <v>403</v>
      </c>
      <c r="B60" t="s">
        <v>402</v>
      </c>
      <c r="H60" t="s">
        <v>649</v>
      </c>
    </row>
    <row r="61" spans="1:8" x14ac:dyDescent="0.25">
      <c r="A61" t="s">
        <v>301</v>
      </c>
      <c r="B61" t="s">
        <v>300</v>
      </c>
      <c r="H61" t="s">
        <v>649</v>
      </c>
    </row>
    <row r="62" spans="1:8" x14ac:dyDescent="0.25">
      <c r="A62" t="s">
        <v>400</v>
      </c>
      <c r="B62" t="s">
        <v>399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AA57F805DE4D498A43031B16C0C8A1" ma:contentTypeVersion="14" ma:contentTypeDescription="Create a new document." ma:contentTypeScope="" ma:versionID="31d54ef3ca738e332da14dc10991e335">
  <xsd:schema xmlns:xsd="http://www.w3.org/2001/XMLSchema" xmlns:xs="http://www.w3.org/2001/XMLSchema" xmlns:p="http://schemas.microsoft.com/office/2006/metadata/properties" xmlns:ns2="00850a8a-55a0-4f29-bb56-d3de9b9bc75c" xmlns:ns3="33e70369-3675-4c3b-99e1-030eb9633bdf" targetNamespace="http://schemas.microsoft.com/office/2006/metadata/properties" ma:root="true" ma:fieldsID="e2789f7211f2f0296d09b7bbdbdf6676" ns2:_="" ns3:_="">
    <xsd:import namespace="00850a8a-55a0-4f29-bb56-d3de9b9bc75c"/>
    <xsd:import namespace="33e70369-3675-4c3b-99e1-030eb9633b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850a8a-55a0-4f29-bb56-d3de9b9bc7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8ce9f98e-9ad5-43de-b59a-72d7e946aa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e70369-3675-4c3b-99e1-030eb9633bd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5b5c1b8-c26e-40e2-8d84-2ad1b1e5c9db}" ma:internalName="TaxCatchAll" ma:showField="CatchAllData" ma:web="33e70369-3675-4c3b-99e1-030eb9633b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850a8a-55a0-4f29-bb56-d3de9b9bc75c">
      <Terms xmlns="http://schemas.microsoft.com/office/infopath/2007/PartnerControls"/>
    </lcf76f155ced4ddcb4097134ff3c332f>
    <TaxCatchAll xmlns="33e70369-3675-4c3b-99e1-030eb9633bdf" xsi:nil="true"/>
  </documentManagement>
</p:properties>
</file>

<file path=customXml/itemProps1.xml><?xml version="1.0" encoding="utf-8"?>
<ds:datastoreItem xmlns:ds="http://schemas.openxmlformats.org/officeDocument/2006/customXml" ds:itemID="{677E63F5-3396-461E-A5D6-D1C8765DFD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850a8a-55a0-4f29-bb56-d3de9b9bc75c"/>
    <ds:schemaRef ds:uri="33e70369-3675-4c3b-99e1-030eb9633b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D66A17-0F76-4207-BF80-AC29713DB1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6D8906-B14E-46DB-AB6F-F8042A288CF4}">
  <ds:schemaRefs>
    <ds:schemaRef ds:uri="http://schemas.microsoft.com/office/2006/metadata/properties"/>
    <ds:schemaRef ds:uri="http://schemas.microsoft.com/office/infopath/2007/PartnerControls"/>
    <ds:schemaRef ds:uri="00850a8a-55a0-4f29-bb56-d3de9b9bc75c"/>
    <ds:schemaRef ds:uri="33e70369-3675-4c3b-99e1-030eb9633bd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sourceData</vt:lpstr>
      <vt:lpstr>targetAssc</vt:lpstr>
      <vt:lpstr>targetProfile</vt:lpstr>
      <vt:lpstr>diseaseAssc</vt:lpstr>
      <vt:lpstr>evidence</vt:lpstr>
      <vt:lpstr>pcdnGene</vt:lpstr>
      <vt:lpstr>pcdnDisease</vt:lpstr>
      <vt:lpstr>pmtl</vt:lpstr>
      <vt:lpstr>pedDiseaseOptions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Radhakrishnan, Gayathri (NIH/NCI) [C]</cp:lastModifiedBy>
  <cp:revision/>
  <dcterms:created xsi:type="dcterms:W3CDTF">2023-02-17T15:20:51Z</dcterms:created>
  <dcterms:modified xsi:type="dcterms:W3CDTF">2023-03-16T16:52:40Z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0x0101002BAA57F805DE4D498A43031B16C0C8A1</vt:lpwstr>
  </property>
  <property fmtid="{D5CDD505-2E9C-101B-9397-08002B2CF9AE}" pid="3" name="MediaServiceImageTags">
    <vt:lpwstr/>
  </property>
</Properties>
</file>